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worksheets/sheet5.xml" ContentType="application/vnd.openxmlformats-officedocument.spreadsheetml.worksheet+xml"/>
  <Override PartName="/xl/chartsheets/sheet4.xml" ContentType="application/vnd.openxmlformats-officedocument.spreadsheetml.chart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mystuff\school\fall2016\stoch_hydro\hw1\"/>
    </mc:Choice>
  </mc:AlternateContent>
  <bookViews>
    <workbookView xWindow="0" yWindow="0" windowWidth="23040" windowHeight="10254" activeTab="10"/>
  </bookViews>
  <sheets>
    <sheet name="given" sheetId="1" r:id="rId1"/>
    <sheet name="p1a.1" sheetId="2" r:id="rId2"/>
    <sheet name="p1a.2" sheetId="6" r:id="rId3"/>
    <sheet name="p1a.3" sheetId="7" r:id="rId4"/>
    <sheet name="hist1" sheetId="3" r:id="rId5"/>
    <sheet name="hist2" sheetId="5" r:id="rId6"/>
    <sheet name="hist3" sheetId="8" r:id="rId7"/>
    <sheet name="p1b" sheetId="9" r:id="rId8"/>
    <sheet name="cdf" sheetId="10" r:id="rId9"/>
    <sheet name="p1c&amp;d" sheetId="11" r:id="rId10"/>
    <sheet name="p2a" sheetId="12" r:id="rId11"/>
  </sheets>
  <definedNames>
    <definedName name="_xlnm._FilterDatabase" localSheetId="1" hidden="1">p1a.1!$A$5:$B$5</definedName>
    <definedName name="_xlchart.v1.0" hidden="1">given!$C$6:$C$93</definedName>
    <definedName name="_xlchart.v1.1" hidden="1">given!$C$6:$C$93</definedName>
  </definedNames>
  <calcPr calcId="152511"/>
</workbook>
</file>

<file path=xl/calcChain.xml><?xml version="1.0" encoding="utf-8"?>
<calcChain xmlns="http://schemas.openxmlformats.org/spreadsheetml/2006/main">
  <c r="J15" i="11" l="1"/>
  <c r="J14" i="11"/>
  <c r="J13" i="11"/>
  <c r="J2" i="11"/>
  <c r="E89" i="11"/>
  <c r="E88" i="11"/>
  <c r="E87" i="11"/>
  <c r="E86" i="11"/>
  <c r="E85" i="11"/>
  <c r="E84" i="11"/>
  <c r="E83" i="11"/>
  <c r="E82" i="11"/>
  <c r="E81" i="11"/>
  <c r="E80" i="11"/>
  <c r="E79" i="11"/>
  <c r="E78" i="11"/>
  <c r="E77" i="11"/>
  <c r="E76" i="11"/>
  <c r="E75" i="11"/>
  <c r="E74" i="11"/>
  <c r="E73" i="11"/>
  <c r="E72" i="11"/>
  <c r="E71" i="11"/>
  <c r="E70" i="11"/>
  <c r="E69" i="11"/>
  <c r="E68" i="11"/>
  <c r="E67" i="11"/>
  <c r="J8" i="11" s="1"/>
  <c r="J9" i="11" s="1"/>
  <c r="E66" i="11"/>
  <c r="E65" i="11"/>
  <c r="E64" i="11"/>
  <c r="E63" i="11"/>
  <c r="E62" i="11"/>
  <c r="E61" i="11"/>
  <c r="E60" i="11"/>
  <c r="E59" i="11"/>
  <c r="E58" i="11"/>
  <c r="E57" i="11"/>
  <c r="E56" i="11"/>
  <c r="E55" i="11"/>
  <c r="E54" i="11"/>
  <c r="E53" i="11"/>
  <c r="E52" i="11"/>
  <c r="E51" i="11"/>
  <c r="E50" i="11"/>
  <c r="E49" i="11"/>
  <c r="E48" i="11"/>
  <c r="E47" i="11"/>
  <c r="E46" i="11"/>
  <c r="E45" i="11"/>
  <c r="J7" i="11" s="1"/>
  <c r="E44" i="11"/>
  <c r="E43" i="11"/>
  <c r="E42" i="11"/>
  <c r="E41" i="11"/>
  <c r="E40" i="11"/>
  <c r="E39" i="11"/>
  <c r="E38" i="11"/>
  <c r="E37" i="11"/>
  <c r="E36" i="11"/>
  <c r="E35" i="11"/>
  <c r="E34" i="11"/>
  <c r="E33" i="11"/>
  <c r="E32" i="11"/>
  <c r="E31" i="11"/>
  <c r="E30" i="11"/>
  <c r="E29" i="11"/>
  <c r="E28" i="11"/>
  <c r="E27" i="11"/>
  <c r="E26" i="11"/>
  <c r="E25" i="11"/>
  <c r="E24" i="11"/>
  <c r="E23" i="11"/>
  <c r="J6" i="11" s="1"/>
  <c r="E22" i="11"/>
  <c r="E21" i="11"/>
  <c r="E20" i="11"/>
  <c r="E19" i="11"/>
  <c r="E18" i="11"/>
  <c r="E17" i="11"/>
  <c r="E16" i="11"/>
  <c r="E15" i="11"/>
  <c r="E14" i="11"/>
  <c r="E13" i="11"/>
  <c r="E12" i="11"/>
  <c r="E11" i="11"/>
  <c r="E10" i="11"/>
  <c r="E9" i="11"/>
  <c r="E8" i="11"/>
  <c r="E7" i="11"/>
  <c r="E6" i="11"/>
  <c r="E5" i="11"/>
  <c r="E4" i="11"/>
  <c r="E3" i="11"/>
  <c r="E2" i="11"/>
  <c r="C10" i="11"/>
  <c r="C74" i="11"/>
  <c r="J4" i="11"/>
  <c r="J3" i="11"/>
  <c r="C3" i="11" s="1"/>
  <c r="D3" i="9"/>
  <c r="D4" i="9"/>
  <c r="D5" i="9"/>
  <c r="D6" i="9"/>
  <c r="D7" i="9"/>
  <c r="D8" i="9"/>
  <c r="D9" i="9"/>
  <c r="D10" i="9"/>
  <c r="D11" i="9"/>
  <c r="D12" i="9"/>
  <c r="D13" i="9"/>
  <c r="D14" i="9"/>
  <c r="D15" i="9"/>
  <c r="D16" i="9"/>
  <c r="D17" i="9"/>
  <c r="D18" i="9"/>
  <c r="D19" i="9"/>
  <c r="D20" i="9"/>
  <c r="D21" i="9"/>
  <c r="D22" i="9"/>
  <c r="D23" i="9"/>
  <c r="D24" i="9"/>
  <c r="D25" i="9"/>
  <c r="D26" i="9"/>
  <c r="D27" i="9"/>
  <c r="D28" i="9"/>
  <c r="D29" i="9"/>
  <c r="D30" i="9"/>
  <c r="D31" i="9"/>
  <c r="D32" i="9"/>
  <c r="D33" i="9"/>
  <c r="D34" i="9"/>
  <c r="D35" i="9"/>
  <c r="D36" i="9"/>
  <c r="D37" i="9"/>
  <c r="D38" i="9"/>
  <c r="D39" i="9"/>
  <c r="D40" i="9"/>
  <c r="D41" i="9"/>
  <c r="D42" i="9"/>
  <c r="D43" i="9"/>
  <c r="D44" i="9"/>
  <c r="D45" i="9"/>
  <c r="D46" i="9"/>
  <c r="D47" i="9"/>
  <c r="D48" i="9"/>
  <c r="D49" i="9"/>
  <c r="D50" i="9"/>
  <c r="D51" i="9"/>
  <c r="D52" i="9"/>
  <c r="D53" i="9"/>
  <c r="D54" i="9"/>
  <c r="D55" i="9"/>
  <c r="D56" i="9"/>
  <c r="D57" i="9"/>
  <c r="D58" i="9"/>
  <c r="D59" i="9"/>
  <c r="D60" i="9"/>
  <c r="D61" i="9"/>
  <c r="D62" i="9"/>
  <c r="D63" i="9"/>
  <c r="D64" i="9"/>
  <c r="D65" i="9"/>
  <c r="D66" i="9"/>
  <c r="D67" i="9"/>
  <c r="D68" i="9"/>
  <c r="D69" i="9"/>
  <c r="D70" i="9"/>
  <c r="D71" i="9"/>
  <c r="D72" i="9"/>
  <c r="D73" i="9"/>
  <c r="D74" i="9"/>
  <c r="D75" i="9"/>
  <c r="D76" i="9"/>
  <c r="D77" i="9"/>
  <c r="D78" i="9"/>
  <c r="D79" i="9"/>
  <c r="D80" i="9"/>
  <c r="D81" i="9"/>
  <c r="D82" i="9"/>
  <c r="D83" i="9"/>
  <c r="D84" i="9"/>
  <c r="D85" i="9"/>
  <c r="D86" i="9"/>
  <c r="D87" i="9"/>
  <c r="D88" i="9"/>
  <c r="D89" i="9"/>
  <c r="D2" i="9"/>
  <c r="G96" i="7"/>
  <c r="C7" i="7"/>
  <c r="E1" i="7"/>
  <c r="E2" i="7" s="1"/>
  <c r="K96" i="2"/>
  <c r="K7" i="2"/>
  <c r="E3" i="2"/>
  <c r="C7" i="6"/>
  <c r="E1" i="6"/>
  <c r="E2" i="6" s="1"/>
  <c r="C7" i="2"/>
  <c r="E1" i="2"/>
  <c r="E2" i="2" s="1"/>
  <c r="J12" i="11" l="1"/>
  <c r="C66" i="11"/>
  <c r="C58" i="11"/>
  <c r="C2" i="11"/>
  <c r="C50" i="11"/>
  <c r="C42" i="11"/>
  <c r="C34" i="11"/>
  <c r="C26" i="11"/>
  <c r="C82" i="11"/>
  <c r="C18" i="11"/>
  <c r="C89" i="11"/>
  <c r="C81" i="11"/>
  <c r="C73" i="11"/>
  <c r="C65" i="11"/>
  <c r="C57" i="11"/>
  <c r="C49" i="11"/>
  <c r="C41" i="11"/>
  <c r="C33" i="11"/>
  <c r="C25" i="11"/>
  <c r="C17" i="11"/>
  <c r="C9" i="11"/>
  <c r="C88" i="11"/>
  <c r="C80" i="11"/>
  <c r="C72" i="11"/>
  <c r="C64" i="11"/>
  <c r="C56" i="11"/>
  <c r="C48" i="11"/>
  <c r="C40" i="11"/>
  <c r="C32" i="11"/>
  <c r="C24" i="11"/>
  <c r="C16" i="11"/>
  <c r="C8" i="11"/>
  <c r="C87" i="11"/>
  <c r="C79" i="11"/>
  <c r="C71" i="11"/>
  <c r="C63" i="11"/>
  <c r="C55" i="11"/>
  <c r="C47" i="11"/>
  <c r="C39" i="11"/>
  <c r="C31" i="11"/>
  <c r="C23" i="11"/>
  <c r="C15" i="11"/>
  <c r="C7" i="11"/>
  <c r="C86" i="11"/>
  <c r="C78" i="11"/>
  <c r="C70" i="11"/>
  <c r="C62" i="11"/>
  <c r="C54" i="11"/>
  <c r="C46" i="11"/>
  <c r="C38" i="11"/>
  <c r="C30" i="11"/>
  <c r="C22" i="11"/>
  <c r="C14" i="11"/>
  <c r="C6" i="11"/>
  <c r="C85" i="11"/>
  <c r="C77" i="11"/>
  <c r="C69" i="11"/>
  <c r="C61" i="11"/>
  <c r="C53" i="11"/>
  <c r="C45" i="11"/>
  <c r="C37" i="11"/>
  <c r="C29" i="11"/>
  <c r="C21" i="11"/>
  <c r="C13" i="11"/>
  <c r="C5" i="11"/>
  <c r="C84" i="11"/>
  <c r="C76" i="11"/>
  <c r="C68" i="11"/>
  <c r="C60" i="11"/>
  <c r="C52" i="11"/>
  <c r="C44" i="11"/>
  <c r="C36" i="11"/>
  <c r="C28" i="11"/>
  <c r="C20" i="11"/>
  <c r="C12" i="11"/>
  <c r="C4" i="11"/>
  <c r="C83" i="11"/>
  <c r="C75" i="11"/>
  <c r="C67" i="11"/>
  <c r="C59" i="11"/>
  <c r="C51" i="11"/>
  <c r="C43" i="11"/>
  <c r="C35" i="11"/>
  <c r="C27" i="11"/>
  <c r="C19" i="11"/>
  <c r="C11" i="11"/>
  <c r="D7" i="7"/>
  <c r="C29" i="7" s="1"/>
  <c r="C12" i="6"/>
  <c r="C13" i="6"/>
  <c r="C81" i="6"/>
  <c r="C80" i="6"/>
  <c r="C87" i="6"/>
  <c r="C94" i="6"/>
  <c r="C62" i="6"/>
  <c r="C69" i="6"/>
  <c r="C76" i="6"/>
  <c r="C83" i="6"/>
  <c r="C74" i="6"/>
  <c r="C57" i="6"/>
  <c r="C40" i="6"/>
  <c r="C47" i="6"/>
  <c r="C38" i="6"/>
  <c r="C45" i="6"/>
  <c r="C29" i="6"/>
  <c r="C22" i="6"/>
  <c r="D7" i="6"/>
  <c r="C21" i="6" s="1"/>
  <c r="C15" i="6"/>
  <c r="C25" i="6"/>
  <c r="C34" i="6"/>
  <c r="C16" i="6"/>
  <c r="C44" i="6"/>
  <c r="C17" i="6"/>
  <c r="C35" i="6"/>
  <c r="D7" i="2"/>
  <c r="J5" i="11" l="1"/>
  <c r="J10" i="11" s="1"/>
  <c r="C42" i="7"/>
  <c r="C50" i="7"/>
  <c r="C44" i="7"/>
  <c r="C76" i="7"/>
  <c r="C62" i="7"/>
  <c r="C87" i="7"/>
  <c r="C89" i="7"/>
  <c r="C37" i="7"/>
  <c r="C91" i="7"/>
  <c r="C12" i="7"/>
  <c r="C26" i="7"/>
  <c r="C38" i="7"/>
  <c r="C55" i="7"/>
  <c r="C41" i="7"/>
  <c r="C27" i="7"/>
  <c r="C52" i="7"/>
  <c r="C84" i="7"/>
  <c r="C70" i="7"/>
  <c r="C95" i="7"/>
  <c r="C14" i="7"/>
  <c r="C19" i="7"/>
  <c r="C39" i="7"/>
  <c r="C81" i="7"/>
  <c r="C24" i="7"/>
  <c r="C83" i="7"/>
  <c r="C49" i="7"/>
  <c r="C35" i="7"/>
  <c r="C66" i="7"/>
  <c r="C92" i="7"/>
  <c r="C78" i="7"/>
  <c r="C72" i="7"/>
  <c r="C53" i="7"/>
  <c r="C11" i="7"/>
  <c r="C36" i="7"/>
  <c r="C47" i="7"/>
  <c r="C16" i="7"/>
  <c r="C54" i="7"/>
  <c r="C32" i="7"/>
  <c r="C57" i="7"/>
  <c r="C43" i="7"/>
  <c r="C74" i="7"/>
  <c r="C61" i="7"/>
  <c r="C86" i="7"/>
  <c r="C80" i="7"/>
  <c r="C21" i="7"/>
  <c r="E7" i="7"/>
  <c r="D79" i="7" s="1"/>
  <c r="C9" i="7"/>
  <c r="C17" i="7"/>
  <c r="C25" i="7"/>
  <c r="C79" i="7"/>
  <c r="C8" i="7"/>
  <c r="C58" i="7"/>
  <c r="C40" i="7"/>
  <c r="C64" i="7"/>
  <c r="C51" i="7"/>
  <c r="C82" i="7"/>
  <c r="C69" i="7"/>
  <c r="C94" i="7"/>
  <c r="C88" i="7"/>
  <c r="C13" i="7"/>
  <c r="C18" i="7"/>
  <c r="C68" i="7"/>
  <c r="C30" i="7"/>
  <c r="C23" i="7"/>
  <c r="C75" i="7"/>
  <c r="C48" i="7"/>
  <c r="C67" i="7"/>
  <c r="C59" i="7"/>
  <c r="C90" i="7"/>
  <c r="C77" i="7"/>
  <c r="C63" i="7"/>
  <c r="C65" i="7"/>
  <c r="C45" i="7"/>
  <c r="C10" i="7"/>
  <c r="C93" i="7"/>
  <c r="C33" i="7"/>
  <c r="C46" i="7"/>
  <c r="C15" i="7"/>
  <c r="C31" i="7"/>
  <c r="C56" i="7"/>
  <c r="C34" i="7"/>
  <c r="C28" i="7"/>
  <c r="C60" i="7"/>
  <c r="C85" i="7"/>
  <c r="C71" i="7"/>
  <c r="C73" i="7"/>
  <c r="C20" i="7"/>
  <c r="C22" i="7"/>
  <c r="C54" i="6"/>
  <c r="C56" i="6"/>
  <c r="C67" i="6"/>
  <c r="C92" i="6"/>
  <c r="C78" i="6"/>
  <c r="C64" i="6"/>
  <c r="C27" i="6"/>
  <c r="C28" i="6"/>
  <c r="C23" i="6"/>
  <c r="C37" i="6"/>
  <c r="C39" i="6"/>
  <c r="C49" i="6"/>
  <c r="C75" i="6"/>
  <c r="C61" i="6"/>
  <c r="C86" i="6"/>
  <c r="C72" i="6"/>
  <c r="D71" i="6"/>
  <c r="D85" i="6"/>
  <c r="D91" i="6"/>
  <c r="D66" i="6"/>
  <c r="D60" i="6"/>
  <c r="D54" i="6"/>
  <c r="D36" i="6"/>
  <c r="D16" i="6"/>
  <c r="E7" i="6"/>
  <c r="D79" i="6" s="1"/>
  <c r="D14" i="6"/>
  <c r="D27" i="6"/>
  <c r="C42" i="6"/>
  <c r="D18" i="6"/>
  <c r="D41" i="6"/>
  <c r="D30" i="6"/>
  <c r="D24" i="6"/>
  <c r="D40" i="6"/>
  <c r="D19" i="6"/>
  <c r="D11" i="6"/>
  <c r="D35" i="6"/>
  <c r="D26" i="6"/>
  <c r="C19" i="6"/>
  <c r="C11" i="6"/>
  <c r="C53" i="6"/>
  <c r="C55" i="6"/>
  <c r="C66" i="6"/>
  <c r="C91" i="6"/>
  <c r="C77" i="6"/>
  <c r="C63" i="6"/>
  <c r="C88" i="6"/>
  <c r="C41" i="6"/>
  <c r="C18" i="6"/>
  <c r="C90" i="6"/>
  <c r="C43" i="6"/>
  <c r="C60" i="6"/>
  <c r="C85" i="6"/>
  <c r="C71" i="6"/>
  <c r="C65" i="6"/>
  <c r="C33" i="6"/>
  <c r="C26" i="6"/>
  <c r="C8" i="6"/>
  <c r="C82" i="6"/>
  <c r="C58" i="6"/>
  <c r="C24" i="6"/>
  <c r="C10" i="6"/>
  <c r="C52" i="6"/>
  <c r="C50" i="6"/>
  <c r="C30" i="6"/>
  <c r="C32" i="6"/>
  <c r="C51" i="6"/>
  <c r="C68" i="6"/>
  <c r="C93" i="6"/>
  <c r="C79" i="6"/>
  <c r="C73" i="6"/>
  <c r="C20" i="6"/>
  <c r="C9" i="6"/>
  <c r="C31" i="6"/>
  <c r="C14" i="6"/>
  <c r="C46" i="6"/>
  <c r="C48" i="6"/>
  <c r="C59" i="6"/>
  <c r="C84" i="6"/>
  <c r="C70" i="6"/>
  <c r="C95" i="6"/>
  <c r="C89" i="6"/>
  <c r="C36" i="6"/>
  <c r="C9" i="2"/>
  <c r="C17" i="2"/>
  <c r="C25" i="2"/>
  <c r="C33" i="2"/>
  <c r="C41" i="2"/>
  <c r="C49" i="2"/>
  <c r="C57" i="2"/>
  <c r="C10" i="2"/>
  <c r="C18" i="2"/>
  <c r="C26" i="2"/>
  <c r="C34" i="2"/>
  <c r="C42" i="2"/>
  <c r="C50" i="2"/>
  <c r="C58" i="2"/>
  <c r="C11" i="2"/>
  <c r="C19" i="2"/>
  <c r="C27" i="2"/>
  <c r="C35" i="2"/>
  <c r="C43" i="2"/>
  <c r="C51" i="2"/>
  <c r="C59" i="2"/>
  <c r="C12" i="2"/>
  <c r="C20" i="2"/>
  <c r="C28" i="2"/>
  <c r="C36" i="2"/>
  <c r="C44" i="2"/>
  <c r="C52" i="2"/>
  <c r="C60" i="2"/>
  <c r="C13" i="2"/>
  <c r="C21" i="2"/>
  <c r="C29" i="2"/>
  <c r="C37" i="2"/>
  <c r="C45" i="2"/>
  <c r="C53" i="2"/>
  <c r="C61" i="2"/>
  <c r="C24" i="2"/>
  <c r="C47" i="2"/>
  <c r="C65" i="2"/>
  <c r="C73" i="2"/>
  <c r="C81" i="2"/>
  <c r="C82" i="2"/>
  <c r="C90" i="2"/>
  <c r="C31" i="2"/>
  <c r="C54" i="2"/>
  <c r="C67" i="2"/>
  <c r="C75" i="2"/>
  <c r="C83" i="2"/>
  <c r="C91" i="2"/>
  <c r="C56" i="2"/>
  <c r="C77" i="2"/>
  <c r="C39" i="2"/>
  <c r="C86" i="2"/>
  <c r="C74" i="2"/>
  <c r="C14" i="2"/>
  <c r="C32" i="2"/>
  <c r="C55" i="2"/>
  <c r="C68" i="2"/>
  <c r="C76" i="2"/>
  <c r="C84" i="2"/>
  <c r="C92" i="2"/>
  <c r="C15" i="2"/>
  <c r="C69" i="2"/>
  <c r="C85" i="2"/>
  <c r="C16" i="2"/>
  <c r="C70" i="2"/>
  <c r="C94" i="2"/>
  <c r="C30" i="2"/>
  <c r="C38" i="2"/>
  <c r="C93" i="2"/>
  <c r="C62" i="2"/>
  <c r="C78" i="2"/>
  <c r="C48" i="2"/>
  <c r="C22" i="2"/>
  <c r="C40" i="2"/>
  <c r="C63" i="2"/>
  <c r="C71" i="2"/>
  <c r="C79" i="2"/>
  <c r="C87" i="2"/>
  <c r="C95" i="2"/>
  <c r="C23" i="2"/>
  <c r="C46" i="2"/>
  <c r="C64" i="2"/>
  <c r="C72" i="2"/>
  <c r="C80" i="2"/>
  <c r="C88" i="2"/>
  <c r="C89" i="2"/>
  <c r="C66" i="2"/>
  <c r="C8" i="2"/>
  <c r="E7" i="2"/>
  <c r="D32" i="2" s="1"/>
  <c r="F10" i="11" l="1"/>
  <c r="F74" i="11"/>
  <c r="F27" i="11"/>
  <c r="F88" i="11"/>
  <c r="F60" i="11"/>
  <c r="F29" i="11"/>
  <c r="F24" i="11"/>
  <c r="F38" i="11"/>
  <c r="F47" i="11"/>
  <c r="F64" i="11"/>
  <c r="F18" i="11"/>
  <c r="F82" i="11"/>
  <c r="F35" i="11"/>
  <c r="F4" i="11"/>
  <c r="F68" i="11"/>
  <c r="F37" i="11"/>
  <c r="F40" i="11"/>
  <c r="F46" i="11"/>
  <c r="F72" i="11"/>
  <c r="F55" i="11"/>
  <c r="F49" i="11"/>
  <c r="F9" i="11"/>
  <c r="F26" i="11"/>
  <c r="F2" i="11"/>
  <c r="J11" i="11" s="1"/>
  <c r="F43" i="11"/>
  <c r="F12" i="11"/>
  <c r="F76" i="11"/>
  <c r="F45" i="11"/>
  <c r="F56" i="11"/>
  <c r="F54" i="11"/>
  <c r="F57" i="11"/>
  <c r="F63" i="11"/>
  <c r="F25" i="11"/>
  <c r="F89" i="11"/>
  <c r="F65" i="11"/>
  <c r="F70" i="11"/>
  <c r="F79" i="11"/>
  <c r="F67" i="11"/>
  <c r="F14" i="11"/>
  <c r="F87" i="11"/>
  <c r="F17" i="11"/>
  <c r="F34" i="11"/>
  <c r="F80" i="11"/>
  <c r="F51" i="11"/>
  <c r="F20" i="11"/>
  <c r="F84" i="11"/>
  <c r="F53" i="11"/>
  <c r="F73" i="11"/>
  <c r="F62" i="11"/>
  <c r="F7" i="11"/>
  <c r="F71" i="11"/>
  <c r="F42" i="11"/>
  <c r="F59" i="11"/>
  <c r="F28" i="11"/>
  <c r="F6" i="11"/>
  <c r="F15" i="11"/>
  <c r="F3" i="11"/>
  <c r="F69" i="11"/>
  <c r="F23" i="11"/>
  <c r="F61" i="11"/>
  <c r="F33" i="11"/>
  <c r="F50" i="11"/>
  <c r="F36" i="11"/>
  <c r="F5" i="11"/>
  <c r="F78" i="11"/>
  <c r="F41" i="11"/>
  <c r="F58" i="11"/>
  <c r="F11" i="11"/>
  <c r="F75" i="11"/>
  <c r="F44" i="11"/>
  <c r="F13" i="11"/>
  <c r="F77" i="11"/>
  <c r="F22" i="11"/>
  <c r="F86" i="11"/>
  <c r="F31" i="11"/>
  <c r="F8" i="11"/>
  <c r="F81" i="11"/>
  <c r="F66" i="11"/>
  <c r="F19" i="11"/>
  <c r="F83" i="11"/>
  <c r="F52" i="11"/>
  <c r="F21" i="11"/>
  <c r="F85" i="11"/>
  <c r="F30" i="11"/>
  <c r="F16" i="11"/>
  <c r="F39" i="11"/>
  <c r="F32" i="11"/>
  <c r="F48" i="11"/>
  <c r="D39" i="7"/>
  <c r="D67" i="7"/>
  <c r="D17" i="7"/>
  <c r="D52" i="7"/>
  <c r="D26" i="7"/>
  <c r="D15" i="7"/>
  <c r="D90" i="7"/>
  <c r="D47" i="7"/>
  <c r="D33" i="7"/>
  <c r="D43" i="7"/>
  <c r="D75" i="7"/>
  <c r="D61" i="7"/>
  <c r="D86" i="7"/>
  <c r="D80" i="7"/>
  <c r="D53" i="7"/>
  <c r="D92" i="7"/>
  <c r="D25" i="7"/>
  <c r="D11" i="7"/>
  <c r="D13" i="7"/>
  <c r="D23" i="7"/>
  <c r="D30" i="7"/>
  <c r="D55" i="7"/>
  <c r="D41" i="7"/>
  <c r="D51" i="7"/>
  <c r="D83" i="7"/>
  <c r="D69" i="7"/>
  <c r="D94" i="7"/>
  <c r="D88" i="7"/>
  <c r="D9" i="7"/>
  <c r="D63" i="7"/>
  <c r="D44" i="7"/>
  <c r="D19" i="7"/>
  <c r="D21" i="7"/>
  <c r="D28" i="7"/>
  <c r="D38" i="7"/>
  <c r="D65" i="7"/>
  <c r="D49" i="7"/>
  <c r="D74" i="7"/>
  <c r="D91" i="7"/>
  <c r="D77" i="7"/>
  <c r="D71" i="7"/>
  <c r="D82" i="7"/>
  <c r="D16" i="7"/>
  <c r="D8" i="7"/>
  <c r="D66" i="7"/>
  <c r="D46" i="7"/>
  <c r="D32" i="7"/>
  <c r="D57" i="7"/>
  <c r="D73" i="7"/>
  <c r="D60" i="7"/>
  <c r="D85" i="7"/>
  <c r="E74" i="7"/>
  <c r="E30" i="7"/>
  <c r="F7" i="7"/>
  <c r="E80" i="7" s="1"/>
  <c r="E10" i="7"/>
  <c r="D35" i="7"/>
  <c r="D72" i="7"/>
  <c r="C96" i="7"/>
  <c r="D36" i="7"/>
  <c r="D14" i="7"/>
  <c r="D29" i="7"/>
  <c r="D54" i="7"/>
  <c r="D40" i="7"/>
  <c r="D34" i="7"/>
  <c r="D81" i="7"/>
  <c r="D68" i="7"/>
  <c r="D93" i="7"/>
  <c r="D87" i="7"/>
  <c r="D27" i="7"/>
  <c r="D78" i="7"/>
  <c r="D10" i="7"/>
  <c r="D12" i="7"/>
  <c r="D22" i="7"/>
  <c r="D37" i="7"/>
  <c r="D58" i="7"/>
  <c r="D48" i="7"/>
  <c r="D42" i="7"/>
  <c r="D89" i="7"/>
  <c r="D76" i="7"/>
  <c r="D62" i="7"/>
  <c r="D95" i="7"/>
  <c r="D24" i="7"/>
  <c r="D18" i="7"/>
  <c r="D20" i="7"/>
  <c r="D45" i="7"/>
  <c r="D31" i="7"/>
  <c r="D56" i="7"/>
  <c r="D50" i="7"/>
  <c r="D59" i="7"/>
  <c r="D84" i="7"/>
  <c r="D70" i="7"/>
  <c r="D64" i="7"/>
  <c r="C96" i="2"/>
  <c r="D37" i="2"/>
  <c r="F7" i="2"/>
  <c r="D87" i="2"/>
  <c r="D79" i="2"/>
  <c r="D38" i="2"/>
  <c r="D84" i="2"/>
  <c r="D12" i="2"/>
  <c r="D47" i="2"/>
  <c r="D35" i="2"/>
  <c r="D50" i="2"/>
  <c r="D51" i="6"/>
  <c r="D33" i="6"/>
  <c r="D22" i="6"/>
  <c r="D9" i="6"/>
  <c r="D44" i="6"/>
  <c r="D31" i="6"/>
  <c r="D73" i="6"/>
  <c r="D74" i="6"/>
  <c r="D68" i="6"/>
  <c r="D93" i="6"/>
  <c r="C96" i="6"/>
  <c r="E87" i="6"/>
  <c r="E63" i="6"/>
  <c r="E94" i="6"/>
  <c r="E78" i="6"/>
  <c r="E62" i="6"/>
  <c r="E77" i="6"/>
  <c r="E69" i="6"/>
  <c r="E92" i="6"/>
  <c r="E76" i="6"/>
  <c r="E91" i="6"/>
  <c r="E83" i="6"/>
  <c r="E67" i="6"/>
  <c r="E82" i="6"/>
  <c r="E58" i="6"/>
  <c r="E89" i="6"/>
  <c r="E73" i="6"/>
  <c r="E57" i="6"/>
  <c r="E56" i="6"/>
  <c r="E88" i="6"/>
  <c r="E47" i="6"/>
  <c r="E54" i="6"/>
  <c r="E30" i="6"/>
  <c r="E72" i="6"/>
  <c r="E53" i="6"/>
  <c r="E64" i="6"/>
  <c r="E36" i="6"/>
  <c r="E28" i="6"/>
  <c r="E43" i="6"/>
  <c r="E27" i="6"/>
  <c r="E34" i="6"/>
  <c r="E25" i="6"/>
  <c r="E15" i="6"/>
  <c r="F7" i="6"/>
  <c r="E79" i="6" s="1"/>
  <c r="E37" i="6"/>
  <c r="E14" i="6"/>
  <c r="E50" i="6"/>
  <c r="E21" i="6"/>
  <c r="E13" i="6"/>
  <c r="E48" i="6"/>
  <c r="E33" i="6"/>
  <c r="E24" i="6"/>
  <c r="E12" i="6"/>
  <c r="E40" i="6"/>
  <c r="E19" i="6"/>
  <c r="E11" i="6"/>
  <c r="E42" i="6"/>
  <c r="E39" i="6"/>
  <c r="E26" i="6"/>
  <c r="E10" i="6"/>
  <c r="E32" i="6"/>
  <c r="E29" i="6"/>
  <c r="E17" i="6"/>
  <c r="E9" i="6"/>
  <c r="D17" i="6"/>
  <c r="D52" i="6"/>
  <c r="D39" i="6"/>
  <c r="D57" i="6"/>
  <c r="D82" i="6"/>
  <c r="D76" i="6"/>
  <c r="D62" i="6"/>
  <c r="D87" i="6"/>
  <c r="D15" i="6"/>
  <c r="D32" i="6"/>
  <c r="D29" i="6"/>
  <c r="D47" i="6"/>
  <c r="D81" i="6"/>
  <c r="D90" i="6"/>
  <c r="D84" i="6"/>
  <c r="D70" i="6"/>
  <c r="D95" i="6"/>
  <c r="D23" i="6"/>
  <c r="D38" i="6"/>
  <c r="D37" i="6"/>
  <c r="D55" i="6"/>
  <c r="D42" i="6"/>
  <c r="D59" i="6"/>
  <c r="D92" i="6"/>
  <c r="D78" i="6"/>
  <c r="D64" i="6"/>
  <c r="D10" i="6"/>
  <c r="D12" i="6"/>
  <c r="D13" i="6"/>
  <c r="D25" i="6"/>
  <c r="D43" i="6"/>
  <c r="D45" i="6"/>
  <c r="D65" i="6"/>
  <c r="D50" i="6"/>
  <c r="D67" i="6"/>
  <c r="D61" i="6"/>
  <c r="D86" i="6"/>
  <c r="D72" i="6"/>
  <c r="D20" i="6"/>
  <c r="D21" i="6"/>
  <c r="D34" i="6"/>
  <c r="D49" i="6"/>
  <c r="D53" i="6"/>
  <c r="D48" i="6"/>
  <c r="D89" i="6"/>
  <c r="D75" i="6"/>
  <c r="D69" i="6"/>
  <c r="D94" i="6"/>
  <c r="D80" i="6"/>
  <c r="D8" i="6"/>
  <c r="D28" i="6"/>
  <c r="D46" i="6"/>
  <c r="D56" i="6"/>
  <c r="D58" i="6"/>
  <c r="D83" i="6"/>
  <c r="D77" i="6"/>
  <c r="D63" i="6"/>
  <c r="D88" i="6"/>
  <c r="D65" i="2"/>
  <c r="D80" i="2"/>
  <c r="D46" i="2"/>
  <c r="D29" i="2"/>
  <c r="D76" i="2"/>
  <c r="D91" i="2"/>
  <c r="D27" i="2"/>
  <c r="D19" i="2"/>
  <c r="D42" i="2"/>
  <c r="D57" i="2"/>
  <c r="D72" i="2"/>
  <c r="D69" i="2"/>
  <c r="D16" i="2"/>
  <c r="D77" i="2"/>
  <c r="D22" i="2"/>
  <c r="D68" i="2"/>
  <c r="D83" i="2"/>
  <c r="D11" i="2"/>
  <c r="D34" i="2"/>
  <c r="D49" i="2"/>
  <c r="D64" i="2"/>
  <c r="D85" i="2"/>
  <c r="D31" i="2"/>
  <c r="D94" i="2"/>
  <c r="D55" i="2"/>
  <c r="D86" i="2"/>
  <c r="D60" i="2"/>
  <c r="D75" i="2"/>
  <c r="D90" i="2"/>
  <c r="D26" i="2"/>
  <c r="D18" i="2"/>
  <c r="D41" i="2"/>
  <c r="D56" i="2"/>
  <c r="D71" i="2"/>
  <c r="D82" i="2"/>
  <c r="D10" i="2"/>
  <c r="D33" i="2"/>
  <c r="D48" i="2"/>
  <c r="D62" i="2"/>
  <c r="D14" i="2"/>
  <c r="D23" i="2"/>
  <c r="D63" i="2"/>
  <c r="D52" i="2"/>
  <c r="D67" i="2"/>
  <c r="D39" i="2"/>
  <c r="D15" i="2"/>
  <c r="D78" i="2"/>
  <c r="D53" i="2"/>
  <c r="D8" i="2"/>
  <c r="D45" i="2"/>
  <c r="D21" i="2"/>
  <c r="D44" i="2"/>
  <c r="D59" i="2"/>
  <c r="D74" i="2"/>
  <c r="D89" i="2"/>
  <c r="D25" i="2"/>
  <c r="D17" i="2"/>
  <c r="D40" i="2"/>
  <c r="D30" i="2"/>
  <c r="D95" i="2"/>
  <c r="D93" i="2"/>
  <c r="D13" i="2"/>
  <c r="D36" i="2"/>
  <c r="D51" i="2"/>
  <c r="D66" i="2"/>
  <c r="D81" i="2"/>
  <c r="D9" i="2"/>
  <c r="E9" i="2"/>
  <c r="E13" i="2"/>
  <c r="E17" i="2"/>
  <c r="E21" i="2"/>
  <c r="E25" i="2"/>
  <c r="E29" i="2"/>
  <c r="E33" i="2"/>
  <c r="E37" i="2"/>
  <c r="E41" i="2"/>
  <c r="E45" i="2"/>
  <c r="E49" i="2"/>
  <c r="E53" i="2"/>
  <c r="E57" i="2"/>
  <c r="E61" i="2"/>
  <c r="E65" i="2"/>
  <c r="E69" i="2"/>
  <c r="E73" i="2"/>
  <c r="E77" i="2"/>
  <c r="E81" i="2"/>
  <c r="E85" i="2"/>
  <c r="E89" i="2"/>
  <c r="E93" i="2"/>
  <c r="E12" i="2"/>
  <c r="E16" i="2"/>
  <c r="E20" i="2"/>
  <c r="E24" i="2"/>
  <c r="E28" i="2"/>
  <c r="E32" i="2"/>
  <c r="E36" i="2"/>
  <c r="E40" i="2"/>
  <c r="E44" i="2"/>
  <c r="E48" i="2"/>
  <c r="E52" i="2"/>
  <c r="E56" i="2"/>
  <c r="E60" i="2"/>
  <c r="E64" i="2"/>
  <c r="E68" i="2"/>
  <c r="E72" i="2"/>
  <c r="E76" i="2"/>
  <c r="E80" i="2"/>
  <c r="E84" i="2"/>
  <c r="E88" i="2"/>
  <c r="E92" i="2"/>
  <c r="E11" i="2"/>
  <c r="E15" i="2"/>
  <c r="E19" i="2"/>
  <c r="E23" i="2"/>
  <c r="E27" i="2"/>
  <c r="E31" i="2"/>
  <c r="E35" i="2"/>
  <c r="E39" i="2"/>
  <c r="E43" i="2"/>
  <c r="E47" i="2"/>
  <c r="E51" i="2"/>
  <c r="E55" i="2"/>
  <c r="E59" i="2"/>
  <c r="E63" i="2"/>
  <c r="E67" i="2"/>
  <c r="E71" i="2"/>
  <c r="E75" i="2"/>
  <c r="E79" i="2"/>
  <c r="E83" i="2"/>
  <c r="E87" i="2"/>
  <c r="E91" i="2"/>
  <c r="E95" i="2"/>
  <c r="E10" i="2"/>
  <c r="E14" i="2"/>
  <c r="E18" i="2"/>
  <c r="E22" i="2"/>
  <c r="E26" i="2"/>
  <c r="E30" i="2"/>
  <c r="E34" i="2"/>
  <c r="E38" i="2"/>
  <c r="E42" i="2"/>
  <c r="E46" i="2"/>
  <c r="E50" i="2"/>
  <c r="E54" i="2"/>
  <c r="E58" i="2"/>
  <c r="E62" i="2"/>
  <c r="E66" i="2"/>
  <c r="E70" i="2"/>
  <c r="E86" i="2"/>
  <c r="E90" i="2"/>
  <c r="E94" i="2"/>
  <c r="E74" i="2"/>
  <c r="E8" i="2"/>
  <c r="E78" i="2"/>
  <c r="E82" i="2"/>
  <c r="D61" i="2"/>
  <c r="D54" i="2"/>
  <c r="D70" i="2"/>
  <c r="D92" i="2"/>
  <c r="D28" i="2"/>
  <c r="D20" i="2"/>
  <c r="D43" i="2"/>
  <c r="D58" i="2"/>
  <c r="D73" i="2"/>
  <c r="D88" i="2"/>
  <c r="D24" i="2"/>
  <c r="G7" i="2"/>
  <c r="F18" i="2" s="1"/>
  <c r="E18" i="7" l="1"/>
  <c r="E31" i="7"/>
  <c r="E75" i="7"/>
  <c r="E19" i="7"/>
  <c r="E62" i="7"/>
  <c r="E68" i="7"/>
  <c r="E61" i="7"/>
  <c r="E48" i="7"/>
  <c r="E8" i="7"/>
  <c r="E20" i="7"/>
  <c r="E73" i="7"/>
  <c r="E94" i="7"/>
  <c r="E16" i="7"/>
  <c r="E15" i="7"/>
  <c r="E57" i="7"/>
  <c r="E23" i="7"/>
  <c r="E28" i="7"/>
  <c r="E50" i="7"/>
  <c r="E9" i="7"/>
  <c r="E29" i="7"/>
  <c r="F77" i="7"/>
  <c r="F75" i="7"/>
  <c r="F49" i="7"/>
  <c r="F32" i="7"/>
  <c r="F28" i="7"/>
  <c r="F51" i="7"/>
  <c r="F22" i="7"/>
  <c r="F50" i="7"/>
  <c r="F20" i="7"/>
  <c r="F10" i="7"/>
  <c r="F24" i="7"/>
  <c r="F16" i="7"/>
  <c r="F8" i="7"/>
  <c r="F14" i="7"/>
  <c r="F23" i="7"/>
  <c r="G7" i="7"/>
  <c r="F86" i="7" s="1"/>
  <c r="E14" i="7"/>
  <c r="E37" i="7"/>
  <c r="E39" i="7"/>
  <c r="E56" i="7"/>
  <c r="E81" i="7"/>
  <c r="E88" i="7"/>
  <c r="E83" i="7"/>
  <c r="E69" i="7"/>
  <c r="E71" i="7"/>
  <c r="E17" i="7"/>
  <c r="E51" i="7"/>
  <c r="E22" i="7"/>
  <c r="E45" i="7"/>
  <c r="E47" i="7"/>
  <c r="E63" i="7"/>
  <c r="E34" i="7"/>
  <c r="E58" i="7"/>
  <c r="E91" i="7"/>
  <c r="E77" i="7"/>
  <c r="E79" i="7"/>
  <c r="E25" i="7"/>
  <c r="E12" i="7"/>
  <c r="E43" i="7"/>
  <c r="E53" i="7"/>
  <c r="E55" i="7"/>
  <c r="E64" i="7"/>
  <c r="E42" i="7"/>
  <c r="E66" i="7"/>
  <c r="E60" i="7"/>
  <c r="E85" i="7"/>
  <c r="E87" i="7"/>
  <c r="E93" i="7"/>
  <c r="E95" i="7"/>
  <c r="D96" i="7"/>
  <c r="E13" i="7"/>
  <c r="E36" i="7"/>
  <c r="E38" i="7"/>
  <c r="E65" i="7"/>
  <c r="E33" i="7"/>
  <c r="E59" i="7"/>
  <c r="E82" i="7"/>
  <c r="E76" i="7"/>
  <c r="E70" i="7"/>
  <c r="E24" i="7"/>
  <c r="E27" i="7"/>
  <c r="E21" i="7"/>
  <c r="E44" i="7"/>
  <c r="E46" i="7"/>
  <c r="E32" i="7"/>
  <c r="E41" i="7"/>
  <c r="E89" i="7"/>
  <c r="E90" i="7"/>
  <c r="E84" i="7"/>
  <c r="E78" i="7"/>
  <c r="E26" i="7"/>
  <c r="E11" i="7"/>
  <c r="E35" i="7"/>
  <c r="E52" i="7"/>
  <c r="E54" i="7"/>
  <c r="E40" i="7"/>
  <c r="E49" i="7"/>
  <c r="E72" i="7"/>
  <c r="E67" i="7"/>
  <c r="E92" i="7"/>
  <c r="E86" i="7"/>
  <c r="E96" i="2"/>
  <c r="E18" i="6"/>
  <c r="E20" i="6"/>
  <c r="E22" i="6"/>
  <c r="E8" i="6"/>
  <c r="E44" i="6"/>
  <c r="E38" i="6"/>
  <c r="E41" i="6"/>
  <c r="E66" i="6"/>
  <c r="E60" i="6"/>
  <c r="E85" i="6"/>
  <c r="E71" i="6"/>
  <c r="D96" i="6"/>
  <c r="E31" i="6"/>
  <c r="E16" i="6"/>
  <c r="E52" i="6"/>
  <c r="E46" i="6"/>
  <c r="E49" i="6"/>
  <c r="E74" i="6"/>
  <c r="E68" i="6"/>
  <c r="E93" i="6"/>
  <c r="F94" i="6"/>
  <c r="F70" i="6"/>
  <c r="F62" i="6"/>
  <c r="F77" i="6"/>
  <c r="F69" i="6"/>
  <c r="F84" i="6"/>
  <c r="F76" i="6"/>
  <c r="F83" i="6"/>
  <c r="F75" i="6"/>
  <c r="F90" i="6"/>
  <c r="F82" i="6"/>
  <c r="F89" i="6"/>
  <c r="F81" i="6"/>
  <c r="F65" i="6"/>
  <c r="F57" i="6"/>
  <c r="F88" i="6"/>
  <c r="F64" i="6"/>
  <c r="F56" i="6"/>
  <c r="F48" i="6"/>
  <c r="F60" i="6"/>
  <c r="F55" i="6"/>
  <c r="F54" i="6"/>
  <c r="F53" i="6"/>
  <c r="F45" i="6"/>
  <c r="F37" i="6"/>
  <c r="F29" i="6"/>
  <c r="F87" i="6"/>
  <c r="F52" i="6"/>
  <c r="F44" i="6"/>
  <c r="F51" i="6"/>
  <c r="F43" i="6"/>
  <c r="F35" i="6"/>
  <c r="F27" i="6"/>
  <c r="F71" i="6"/>
  <c r="F58" i="6"/>
  <c r="F50" i="6"/>
  <c r="F34" i="6"/>
  <c r="F26" i="6"/>
  <c r="F63" i="6"/>
  <c r="F47" i="6"/>
  <c r="F25" i="6"/>
  <c r="F23" i="6"/>
  <c r="F15" i="6"/>
  <c r="G7" i="6"/>
  <c r="F85" i="6" s="1"/>
  <c r="F31" i="6"/>
  <c r="F28" i="6"/>
  <c r="F22" i="6"/>
  <c r="F14" i="6"/>
  <c r="F49" i="6"/>
  <c r="F21" i="6"/>
  <c r="F13" i="6"/>
  <c r="F33" i="6"/>
  <c r="F24" i="6"/>
  <c r="F20" i="6"/>
  <c r="F12" i="6"/>
  <c r="F41" i="6"/>
  <c r="F40" i="6"/>
  <c r="F36" i="6"/>
  <c r="F30" i="6"/>
  <c r="F19" i="6"/>
  <c r="F11" i="6"/>
  <c r="F46" i="6"/>
  <c r="F39" i="6"/>
  <c r="F18" i="6"/>
  <c r="F10" i="6"/>
  <c r="F32" i="6"/>
  <c r="F17" i="6"/>
  <c r="F9" i="6"/>
  <c r="F38" i="6"/>
  <c r="F16" i="6"/>
  <c r="F8" i="6"/>
  <c r="E35" i="6"/>
  <c r="E45" i="6"/>
  <c r="E80" i="6"/>
  <c r="E65" i="6"/>
  <c r="E90" i="6"/>
  <c r="E84" i="6"/>
  <c r="E70" i="6"/>
  <c r="E95" i="6"/>
  <c r="E23" i="6"/>
  <c r="E51" i="6"/>
  <c r="E59" i="6"/>
  <c r="E55" i="6"/>
  <c r="E81" i="6"/>
  <c r="E75" i="6"/>
  <c r="E61" i="6"/>
  <c r="E86" i="6"/>
  <c r="F58" i="2"/>
  <c r="F88" i="2"/>
  <c r="F24" i="2"/>
  <c r="F45" i="2"/>
  <c r="F26" i="2"/>
  <c r="F75" i="2"/>
  <c r="F35" i="2"/>
  <c r="F23" i="2"/>
  <c r="F8" i="2"/>
  <c r="F84" i="2"/>
  <c r="F52" i="2"/>
  <c r="F20" i="2"/>
  <c r="F73" i="2"/>
  <c r="F41" i="2"/>
  <c r="F9" i="2"/>
  <c r="F22" i="2"/>
  <c r="F78" i="2"/>
  <c r="F11" i="2"/>
  <c r="F56" i="2"/>
  <c r="F77" i="2"/>
  <c r="F13" i="2"/>
  <c r="F66" i="2"/>
  <c r="F83" i="2"/>
  <c r="F54" i="2"/>
  <c r="F82" i="2"/>
  <c r="F80" i="2"/>
  <c r="F48" i="2"/>
  <c r="F16" i="2"/>
  <c r="F69" i="2"/>
  <c r="F37" i="2"/>
  <c r="F50" i="2"/>
  <c r="F39" i="2"/>
  <c r="F47" i="2"/>
  <c r="F15" i="2"/>
  <c r="F79" i="2"/>
  <c r="F76" i="2"/>
  <c r="F44" i="2"/>
  <c r="F12" i="2"/>
  <c r="F65" i="2"/>
  <c r="F33" i="2"/>
  <c r="F46" i="2"/>
  <c r="F14" i="2"/>
  <c r="F70" i="2"/>
  <c r="F74" i="2"/>
  <c r="F95" i="2"/>
  <c r="F90" i="2"/>
  <c r="F67" i="2"/>
  <c r="F72" i="2"/>
  <c r="F40" i="2"/>
  <c r="F93" i="2"/>
  <c r="F61" i="2"/>
  <c r="F29" i="2"/>
  <c r="F42" i="2"/>
  <c r="F10" i="2"/>
  <c r="F86" i="2"/>
  <c r="F71" i="2"/>
  <c r="F59" i="2"/>
  <c r="F87" i="2"/>
  <c r="F51" i="2"/>
  <c r="F68" i="2"/>
  <c r="F36" i="2"/>
  <c r="F89" i="2"/>
  <c r="F57" i="2"/>
  <c r="F25" i="2"/>
  <c r="F38" i="2"/>
  <c r="F62" i="2"/>
  <c r="F55" i="2"/>
  <c r="F94" i="2"/>
  <c r="F63" i="2"/>
  <c r="F19" i="2"/>
  <c r="F64" i="2"/>
  <c r="F32" i="2"/>
  <c r="F85" i="2"/>
  <c r="F53" i="2"/>
  <c r="F21" i="2"/>
  <c r="F34" i="2"/>
  <c r="D96" i="2"/>
  <c r="F31" i="2"/>
  <c r="F27" i="2"/>
  <c r="F91" i="2"/>
  <c r="F43" i="2"/>
  <c r="F92" i="2"/>
  <c r="F60" i="2"/>
  <c r="F28" i="2"/>
  <c r="F81" i="2"/>
  <c r="F49" i="2"/>
  <c r="F17" i="2"/>
  <c r="F30" i="2"/>
  <c r="H7" i="2"/>
  <c r="G18" i="2" s="1"/>
  <c r="F81" i="7" l="1"/>
  <c r="F25" i="7"/>
  <c r="F53" i="7"/>
  <c r="F58" i="7"/>
  <c r="E96" i="7"/>
  <c r="F18" i="7"/>
  <c r="F61" i="7"/>
  <c r="F80" i="7"/>
  <c r="F40" i="7"/>
  <c r="F71" i="7"/>
  <c r="F89" i="7"/>
  <c r="F83" i="7"/>
  <c r="F85" i="7"/>
  <c r="F36" i="7"/>
  <c r="F60" i="7"/>
  <c r="F31" i="7"/>
  <c r="F48" i="7"/>
  <c r="F79" i="7"/>
  <c r="F66" i="7"/>
  <c r="F91" i="7"/>
  <c r="F93" i="7"/>
  <c r="F34" i="7"/>
  <c r="F13" i="7"/>
  <c r="F44" i="7"/>
  <c r="F72" i="7"/>
  <c r="F39" i="7"/>
  <c r="F56" i="7"/>
  <c r="F87" i="7"/>
  <c r="F74" i="7"/>
  <c r="F68" i="7"/>
  <c r="F70" i="7"/>
  <c r="F11" i="7"/>
  <c r="F21" i="7"/>
  <c r="F52" i="7"/>
  <c r="F30" i="7"/>
  <c r="F47" i="7"/>
  <c r="F63" i="7"/>
  <c r="F95" i="7"/>
  <c r="F82" i="7"/>
  <c r="F76" i="7"/>
  <c r="F78" i="7"/>
  <c r="F26" i="7"/>
  <c r="F19" i="7"/>
  <c r="F27" i="7"/>
  <c r="F29" i="7"/>
  <c r="F38" i="7"/>
  <c r="F55" i="7"/>
  <c r="F64" i="7"/>
  <c r="F57" i="7"/>
  <c r="F90" i="7"/>
  <c r="F84" i="7"/>
  <c r="F9" i="7"/>
  <c r="F42" i="7"/>
  <c r="F35" i="7"/>
  <c r="F37" i="7"/>
  <c r="F46" i="7"/>
  <c r="F62" i="7"/>
  <c r="F33" i="7"/>
  <c r="F65" i="7"/>
  <c r="F59" i="7"/>
  <c r="F92" i="7"/>
  <c r="F94" i="7"/>
  <c r="F15" i="7"/>
  <c r="F17" i="7"/>
  <c r="F12" i="7"/>
  <c r="F43" i="7"/>
  <c r="F45" i="7"/>
  <c r="F54" i="7"/>
  <c r="F88" i="7"/>
  <c r="F41" i="7"/>
  <c r="F73" i="7"/>
  <c r="F67" i="7"/>
  <c r="F69" i="7"/>
  <c r="G91" i="2"/>
  <c r="G47" i="2"/>
  <c r="G15" i="2"/>
  <c r="G68" i="2"/>
  <c r="F59" i="6"/>
  <c r="F92" i="6"/>
  <c r="F78" i="6"/>
  <c r="F73" i="6"/>
  <c r="F67" i="6"/>
  <c r="F61" i="6"/>
  <c r="F86" i="6"/>
  <c r="E96" i="6"/>
  <c r="F72" i="6"/>
  <c r="F66" i="6"/>
  <c r="F91" i="6"/>
  <c r="G61" i="6"/>
  <c r="G67" i="6"/>
  <c r="G73" i="6"/>
  <c r="G79" i="6"/>
  <c r="G62" i="6"/>
  <c r="G51" i="6"/>
  <c r="G86" i="6"/>
  <c r="G49" i="6"/>
  <c r="G37" i="6"/>
  <c r="G21" i="6"/>
  <c r="G40" i="6"/>
  <c r="G30" i="6"/>
  <c r="G18" i="6"/>
  <c r="G10" i="6"/>
  <c r="G29" i="6"/>
  <c r="G16" i="6"/>
  <c r="H7" i="6"/>
  <c r="G84" i="6" s="1"/>
  <c r="F42" i="6"/>
  <c r="F79" i="6"/>
  <c r="F95" i="6"/>
  <c r="F80" i="6"/>
  <c r="F96" i="6" s="1"/>
  <c r="F74" i="6"/>
  <c r="F68" i="6"/>
  <c r="F93" i="6"/>
  <c r="G39" i="2"/>
  <c r="G60" i="2"/>
  <c r="G81" i="2"/>
  <c r="G17" i="2"/>
  <c r="G74" i="2"/>
  <c r="G42" i="2"/>
  <c r="G10" i="2"/>
  <c r="G8" i="2"/>
  <c r="G67" i="2"/>
  <c r="G35" i="2"/>
  <c r="G88" i="2"/>
  <c r="G56" i="2"/>
  <c r="G24" i="2"/>
  <c r="G77" i="2"/>
  <c r="G45" i="2"/>
  <c r="G13" i="2"/>
  <c r="G70" i="2"/>
  <c r="G38" i="2"/>
  <c r="G75" i="2"/>
  <c r="G92" i="2"/>
  <c r="G28" i="2"/>
  <c r="G49" i="2"/>
  <c r="G71" i="2"/>
  <c r="G63" i="2"/>
  <c r="G31" i="2"/>
  <c r="G84" i="2"/>
  <c r="G52" i="2"/>
  <c r="G20" i="2"/>
  <c r="G73" i="2"/>
  <c r="G41" i="2"/>
  <c r="G9" i="2"/>
  <c r="G66" i="2"/>
  <c r="G34" i="2"/>
  <c r="G80" i="2"/>
  <c r="G69" i="2"/>
  <c r="G62" i="2"/>
  <c r="G95" i="2"/>
  <c r="G59" i="2"/>
  <c r="G48" i="2"/>
  <c r="G37" i="2"/>
  <c r="G30" i="2"/>
  <c r="G55" i="2"/>
  <c r="G23" i="2"/>
  <c r="G76" i="2"/>
  <c r="G44" i="2"/>
  <c r="G12" i="2"/>
  <c r="G65" i="2"/>
  <c r="G33" i="2"/>
  <c r="G90" i="2"/>
  <c r="G58" i="2"/>
  <c r="G26" i="2"/>
  <c r="G27" i="2"/>
  <c r="G16" i="2"/>
  <c r="G94" i="2"/>
  <c r="G87" i="2"/>
  <c r="G79" i="2"/>
  <c r="G51" i="2"/>
  <c r="G19" i="2"/>
  <c r="G72" i="2"/>
  <c r="G40" i="2"/>
  <c r="G93" i="2"/>
  <c r="G61" i="2"/>
  <c r="G29" i="2"/>
  <c r="G86" i="2"/>
  <c r="G54" i="2"/>
  <c r="G22" i="2"/>
  <c r="G36" i="2"/>
  <c r="G89" i="2"/>
  <c r="G57" i="2"/>
  <c r="G25" i="2"/>
  <c r="G82" i="2"/>
  <c r="G50" i="2"/>
  <c r="G83" i="2"/>
  <c r="G43" i="2"/>
  <c r="G11" i="2"/>
  <c r="G64" i="2"/>
  <c r="G32" i="2"/>
  <c r="G85" i="2"/>
  <c r="G53" i="2"/>
  <c r="G21" i="2"/>
  <c r="G78" i="2"/>
  <c r="G46" i="2"/>
  <c r="G14" i="2"/>
  <c r="F96" i="2"/>
  <c r="I7" i="2"/>
  <c r="H31" i="2" s="1"/>
  <c r="F96" i="7" l="1"/>
  <c r="H46" i="2"/>
  <c r="H60" i="2"/>
  <c r="H68" i="2"/>
  <c r="H41" i="2"/>
  <c r="H72" i="2"/>
  <c r="H75" i="2"/>
  <c r="H33" i="2"/>
  <c r="H34" i="2"/>
  <c r="H87" i="2"/>
  <c r="H21" i="2"/>
  <c r="H26" i="2"/>
  <c r="H8" i="2"/>
  <c r="H14" i="2"/>
  <c r="H56" i="2"/>
  <c r="H84" i="2"/>
  <c r="H85" i="2"/>
  <c r="H90" i="2"/>
  <c r="H43" i="2"/>
  <c r="H67" i="2"/>
  <c r="H9" i="2"/>
  <c r="H80" i="2"/>
  <c r="H73" i="2"/>
  <c r="H78" i="2"/>
  <c r="H35" i="2"/>
  <c r="H12" i="2"/>
  <c r="H65" i="2"/>
  <c r="H66" i="2"/>
  <c r="H23" i="2"/>
  <c r="H28" i="2"/>
  <c r="H79" i="2"/>
  <c r="H53" i="2"/>
  <c r="H58" i="2"/>
  <c r="H11" i="2"/>
  <c r="G35" i="6"/>
  <c r="G39" i="6"/>
  <c r="G45" i="6"/>
  <c r="G14" i="6"/>
  <c r="G26" i="6"/>
  <c r="G36" i="6"/>
  <c r="G55" i="6"/>
  <c r="G95" i="6"/>
  <c r="G89" i="6"/>
  <c r="G83" i="6"/>
  <c r="G77" i="6"/>
  <c r="G28" i="6"/>
  <c r="G47" i="6"/>
  <c r="G87" i="6"/>
  <c r="G81" i="6"/>
  <c r="G75" i="6"/>
  <c r="G69" i="6"/>
  <c r="G38" i="6"/>
  <c r="G46" i="6"/>
  <c r="G48" i="6"/>
  <c r="G22" i="6"/>
  <c r="G34" i="6"/>
  <c r="G44" i="6"/>
  <c r="G57" i="6"/>
  <c r="G64" i="6"/>
  <c r="G58" i="6"/>
  <c r="G91" i="6"/>
  <c r="G85" i="6"/>
  <c r="G31" i="6"/>
  <c r="G60" i="6"/>
  <c r="G72" i="6"/>
  <c r="G66" i="6"/>
  <c r="G68" i="6"/>
  <c r="G93" i="6"/>
  <c r="G15" i="6"/>
  <c r="G11" i="6"/>
  <c r="G20" i="6"/>
  <c r="G25" i="6"/>
  <c r="G50" i="6"/>
  <c r="G59" i="6"/>
  <c r="G70" i="6"/>
  <c r="G80" i="6"/>
  <c r="G74" i="6"/>
  <c r="G76" i="6"/>
  <c r="G56" i="6"/>
  <c r="G12" i="6"/>
  <c r="G52" i="6"/>
  <c r="G23" i="6"/>
  <c r="G17" i="6"/>
  <c r="G19" i="6"/>
  <c r="G24" i="6"/>
  <c r="G33" i="6"/>
  <c r="G94" i="6"/>
  <c r="G53" i="6"/>
  <c r="G63" i="6"/>
  <c r="G88" i="6"/>
  <c r="G82" i="6"/>
  <c r="H75" i="6"/>
  <c r="H73" i="6"/>
  <c r="H87" i="6"/>
  <c r="H62" i="6"/>
  <c r="H61" i="6"/>
  <c r="H49" i="6"/>
  <c r="H40" i="6"/>
  <c r="H24" i="6"/>
  <c r="H13" i="6"/>
  <c r="H22" i="6"/>
  <c r="H20" i="6"/>
  <c r="H45" i="6"/>
  <c r="H19" i="6"/>
  <c r="H36" i="6"/>
  <c r="H18" i="6"/>
  <c r="H17" i="6"/>
  <c r="H9" i="6"/>
  <c r="H38" i="6"/>
  <c r="H16" i="6"/>
  <c r="H8" i="6"/>
  <c r="H53" i="6"/>
  <c r="H23" i="6"/>
  <c r="H15" i="6"/>
  <c r="I7" i="6"/>
  <c r="H92" i="6" s="1"/>
  <c r="G78" i="6"/>
  <c r="G42" i="6"/>
  <c r="G9" i="6"/>
  <c r="G8" i="6"/>
  <c r="G32" i="6"/>
  <c r="G27" i="6"/>
  <c r="G13" i="6"/>
  <c r="G41" i="6"/>
  <c r="G43" i="6"/>
  <c r="G54" i="6"/>
  <c r="G71" i="6"/>
  <c r="G65" i="6"/>
  <c r="G90" i="6"/>
  <c r="G92" i="6"/>
  <c r="G96" i="2"/>
  <c r="H95" i="2"/>
  <c r="H64" i="2"/>
  <c r="H63" i="2"/>
  <c r="H52" i="2"/>
  <c r="H93" i="2"/>
  <c r="H61" i="2"/>
  <c r="H29" i="2"/>
  <c r="H86" i="2"/>
  <c r="H54" i="2"/>
  <c r="H22" i="2"/>
  <c r="H92" i="2"/>
  <c r="H24" i="2"/>
  <c r="H44" i="2"/>
  <c r="H32" i="2"/>
  <c r="H89" i="2"/>
  <c r="H57" i="2"/>
  <c r="H25" i="2"/>
  <c r="H82" i="2"/>
  <c r="H50" i="2"/>
  <c r="H18" i="2"/>
  <c r="H27" i="2"/>
  <c r="H48" i="2"/>
  <c r="H88" i="2"/>
  <c r="H51" i="2"/>
  <c r="H20" i="2"/>
  <c r="H81" i="2"/>
  <c r="H49" i="2"/>
  <c r="H17" i="2"/>
  <c r="H74" i="2"/>
  <c r="H42" i="2"/>
  <c r="H10" i="2"/>
  <c r="H19" i="2"/>
  <c r="H16" i="2"/>
  <c r="H59" i="2"/>
  <c r="H91" i="2"/>
  <c r="H71" i="2"/>
  <c r="H77" i="2"/>
  <c r="H45" i="2"/>
  <c r="H13" i="2"/>
  <c r="H70" i="2"/>
  <c r="H38" i="2"/>
  <c r="H47" i="2"/>
  <c r="H15" i="2"/>
  <c r="H55" i="2"/>
  <c r="H36" i="2"/>
  <c r="H83" i="2"/>
  <c r="H76" i="2"/>
  <c r="H40" i="2"/>
  <c r="H69" i="2"/>
  <c r="H37" i="2"/>
  <c r="H94" i="2"/>
  <c r="H62" i="2"/>
  <c r="H30" i="2"/>
  <c r="H39" i="2"/>
  <c r="J7" i="2"/>
  <c r="I35" i="2" s="1"/>
  <c r="H96" i="2" l="1"/>
  <c r="H30" i="6"/>
  <c r="H47" i="6"/>
  <c r="H32" i="6"/>
  <c r="H58" i="6"/>
  <c r="H52" i="6"/>
  <c r="H70" i="6"/>
  <c r="H95" i="6"/>
  <c r="H81" i="6"/>
  <c r="H83" i="6"/>
  <c r="H42" i="6"/>
  <c r="H59" i="6"/>
  <c r="H78" i="6"/>
  <c r="H64" i="6"/>
  <c r="H89" i="6"/>
  <c r="H91" i="6"/>
  <c r="H31" i="6"/>
  <c r="H10" i="6"/>
  <c r="H12" i="6"/>
  <c r="H21" i="6"/>
  <c r="H48" i="6"/>
  <c r="H50" i="6"/>
  <c r="H69" i="6"/>
  <c r="H86" i="6"/>
  <c r="H72" i="6"/>
  <c r="H66" i="6"/>
  <c r="H68" i="6"/>
  <c r="H28" i="6"/>
  <c r="H56" i="6"/>
  <c r="H27" i="6"/>
  <c r="H77" i="6"/>
  <c r="H94" i="6"/>
  <c r="H80" i="6"/>
  <c r="H74" i="6"/>
  <c r="H76" i="6"/>
  <c r="G96" i="6"/>
  <c r="H44" i="6"/>
  <c r="H25" i="6"/>
  <c r="H35" i="6"/>
  <c r="H46" i="6"/>
  <c r="H63" i="6"/>
  <c r="H88" i="6"/>
  <c r="H82" i="6"/>
  <c r="H84" i="6"/>
  <c r="H34" i="6"/>
  <c r="H14" i="6"/>
  <c r="H26" i="6"/>
  <c r="H39" i="6"/>
  <c r="H55" i="6"/>
  <c r="H37" i="6"/>
  <c r="H33" i="6"/>
  <c r="H43" i="6"/>
  <c r="H54" i="6"/>
  <c r="H71" i="6"/>
  <c r="H57" i="6"/>
  <c r="H90" i="6"/>
  <c r="I75" i="6"/>
  <c r="I67" i="6"/>
  <c r="I74" i="6"/>
  <c r="I66" i="6"/>
  <c r="I73" i="6"/>
  <c r="I65" i="6"/>
  <c r="I72" i="6"/>
  <c r="I64" i="6"/>
  <c r="I79" i="6"/>
  <c r="I71" i="6"/>
  <c r="I94" i="6"/>
  <c r="I86" i="6"/>
  <c r="I78" i="6"/>
  <c r="I93" i="6"/>
  <c r="I85" i="6"/>
  <c r="I69" i="6"/>
  <c r="I61" i="6"/>
  <c r="I53" i="6"/>
  <c r="I59" i="6"/>
  <c r="I84" i="6"/>
  <c r="I76" i="6"/>
  <c r="I50" i="6"/>
  <c r="I42" i="6"/>
  <c r="I68" i="6"/>
  <c r="I58" i="6"/>
  <c r="I41" i="6"/>
  <c r="I56" i="6"/>
  <c r="I48" i="6"/>
  <c r="I24" i="6"/>
  <c r="I60" i="6"/>
  <c r="I47" i="6"/>
  <c r="I39" i="6"/>
  <c r="I31" i="6"/>
  <c r="I12" i="6"/>
  <c r="I30" i="6"/>
  <c r="I11" i="6"/>
  <c r="I52" i="6"/>
  <c r="I36" i="6"/>
  <c r="I18" i="6"/>
  <c r="I10" i="6"/>
  <c r="I43" i="6"/>
  <c r="I54" i="6"/>
  <c r="I46" i="6"/>
  <c r="I17" i="6"/>
  <c r="I29" i="6"/>
  <c r="I16" i="6"/>
  <c r="I8" i="6"/>
  <c r="I57" i="6"/>
  <c r="I35" i="6"/>
  <c r="I23" i="6"/>
  <c r="J7" i="6"/>
  <c r="I90" i="6" s="1"/>
  <c r="I37" i="6"/>
  <c r="I28" i="6"/>
  <c r="I25" i="6"/>
  <c r="I21" i="6"/>
  <c r="I22" i="6"/>
  <c r="I14" i="6"/>
  <c r="H29" i="6"/>
  <c r="H11" i="6"/>
  <c r="H96" i="6" s="1"/>
  <c r="H60" i="6"/>
  <c r="H93" i="6"/>
  <c r="H41" i="6"/>
  <c r="H51" i="6"/>
  <c r="H85" i="6"/>
  <c r="H79" i="6"/>
  <c r="H65" i="6"/>
  <c r="H67" i="6"/>
  <c r="I65" i="2"/>
  <c r="I30" i="2"/>
  <c r="I72" i="2"/>
  <c r="I40" i="2"/>
  <c r="I93" i="2"/>
  <c r="I61" i="2"/>
  <c r="I29" i="2"/>
  <c r="I90" i="2"/>
  <c r="I58" i="2"/>
  <c r="I26" i="2"/>
  <c r="I83" i="2"/>
  <c r="I51" i="2"/>
  <c r="I19" i="2"/>
  <c r="I76" i="2"/>
  <c r="I94" i="2"/>
  <c r="I68" i="2"/>
  <c r="I36" i="2"/>
  <c r="I89" i="2"/>
  <c r="I57" i="2"/>
  <c r="I25" i="2"/>
  <c r="I86" i="2"/>
  <c r="I54" i="2"/>
  <c r="I22" i="2"/>
  <c r="I79" i="2"/>
  <c r="I47" i="2"/>
  <c r="I15" i="2"/>
  <c r="I33" i="2"/>
  <c r="I55" i="2"/>
  <c r="I64" i="2"/>
  <c r="I32" i="2"/>
  <c r="I85" i="2"/>
  <c r="I53" i="2"/>
  <c r="I21" i="2"/>
  <c r="I82" i="2"/>
  <c r="I50" i="2"/>
  <c r="I18" i="2"/>
  <c r="I75" i="2"/>
  <c r="I43" i="2"/>
  <c r="I11" i="2"/>
  <c r="I12" i="2"/>
  <c r="I62" i="2"/>
  <c r="I23" i="2"/>
  <c r="I92" i="2"/>
  <c r="I60" i="2"/>
  <c r="I28" i="2"/>
  <c r="I81" i="2"/>
  <c r="I49" i="2"/>
  <c r="I17" i="2"/>
  <c r="I78" i="2"/>
  <c r="I46" i="2"/>
  <c r="I14" i="2"/>
  <c r="I71" i="2"/>
  <c r="I39" i="2"/>
  <c r="I44" i="2"/>
  <c r="I87" i="2"/>
  <c r="I88" i="2"/>
  <c r="I56" i="2"/>
  <c r="I24" i="2"/>
  <c r="I77" i="2"/>
  <c r="I45" i="2"/>
  <c r="I13" i="2"/>
  <c r="I74" i="2"/>
  <c r="I42" i="2"/>
  <c r="I10" i="2"/>
  <c r="I67" i="2"/>
  <c r="I84" i="2"/>
  <c r="I52" i="2"/>
  <c r="I20" i="2"/>
  <c r="I73" i="2"/>
  <c r="I41" i="2"/>
  <c r="I9" i="2"/>
  <c r="I70" i="2"/>
  <c r="I38" i="2"/>
  <c r="I95" i="2"/>
  <c r="I63" i="2"/>
  <c r="I31" i="2"/>
  <c r="I80" i="2"/>
  <c r="I48" i="2"/>
  <c r="I16" i="2"/>
  <c r="I69" i="2"/>
  <c r="I37" i="2"/>
  <c r="I8" i="2"/>
  <c r="I66" i="2"/>
  <c r="I34" i="2"/>
  <c r="I91" i="2"/>
  <c r="I59" i="2"/>
  <c r="I27" i="2"/>
  <c r="I96" i="2" l="1"/>
  <c r="J40" i="2"/>
  <c r="I80" i="6"/>
  <c r="I82" i="6"/>
  <c r="I19" i="6"/>
  <c r="I55" i="6"/>
  <c r="I49" i="6"/>
  <c r="I51" i="6"/>
  <c r="I77" i="6"/>
  <c r="I63" i="6"/>
  <c r="I88" i="6"/>
  <c r="J89" i="6"/>
  <c r="J65" i="6"/>
  <c r="J95" i="6"/>
  <c r="J71" i="6"/>
  <c r="J70" i="6"/>
  <c r="J85" i="6"/>
  <c r="J84" i="6"/>
  <c r="J60" i="6"/>
  <c r="J91" i="6"/>
  <c r="J41" i="6"/>
  <c r="J48" i="6"/>
  <c r="J55" i="6"/>
  <c r="J47" i="6"/>
  <c r="J57" i="6"/>
  <c r="J38" i="6"/>
  <c r="J30" i="6"/>
  <c r="J36" i="6"/>
  <c r="J18" i="6"/>
  <c r="J10" i="6"/>
  <c r="J16" i="6"/>
  <c r="J32" i="6"/>
  <c r="J26" i="6"/>
  <c r="J15" i="6"/>
  <c r="K7" i="6"/>
  <c r="J53" i="6"/>
  <c r="J14" i="6"/>
  <c r="J34" i="6"/>
  <c r="J43" i="6"/>
  <c r="J37" i="6"/>
  <c r="J28" i="6"/>
  <c r="J12" i="6"/>
  <c r="J20" i="6"/>
  <c r="I38" i="6"/>
  <c r="I27" i="6"/>
  <c r="I20" i="6"/>
  <c r="I32" i="6"/>
  <c r="I26" i="6"/>
  <c r="I92" i="6"/>
  <c r="I62" i="6"/>
  <c r="I87" i="6"/>
  <c r="I81" i="6"/>
  <c r="I83" i="6"/>
  <c r="I13" i="6"/>
  <c r="I15" i="6"/>
  <c r="I9" i="6"/>
  <c r="I96" i="6" s="1"/>
  <c r="I33" i="6"/>
  <c r="I44" i="6"/>
  <c r="I40" i="6"/>
  <c r="I34" i="6"/>
  <c r="I45" i="6"/>
  <c r="I70" i="6"/>
  <c r="I95" i="6"/>
  <c r="I89" i="6"/>
  <c r="I91" i="6"/>
  <c r="J85" i="2"/>
  <c r="J94" i="2"/>
  <c r="J36" i="2"/>
  <c r="J60" i="2"/>
  <c r="J69" i="2"/>
  <c r="J73" i="2"/>
  <c r="J21" i="2"/>
  <c r="J90" i="2"/>
  <c r="J58" i="2"/>
  <c r="J26" i="2"/>
  <c r="J87" i="2"/>
  <c r="J55" i="2"/>
  <c r="J23" i="2"/>
  <c r="J32" i="2"/>
  <c r="J62" i="2"/>
  <c r="J49" i="2"/>
  <c r="J53" i="2"/>
  <c r="J72" i="2"/>
  <c r="J9" i="2"/>
  <c r="J86" i="2"/>
  <c r="J54" i="2"/>
  <c r="J22" i="2"/>
  <c r="J83" i="2"/>
  <c r="J51" i="2"/>
  <c r="J19" i="2"/>
  <c r="J28" i="2"/>
  <c r="J30" i="2"/>
  <c r="J17" i="2"/>
  <c r="J68" i="2"/>
  <c r="J50" i="2"/>
  <c r="J79" i="2"/>
  <c r="J15" i="2"/>
  <c r="J76" i="2"/>
  <c r="J59" i="2"/>
  <c r="J45" i="2"/>
  <c r="J82" i="2"/>
  <c r="J18" i="2"/>
  <c r="J47" i="2"/>
  <c r="J24" i="2"/>
  <c r="J84" i="2"/>
  <c r="J13" i="2"/>
  <c r="J52" i="2"/>
  <c r="J92" i="2"/>
  <c r="J78" i="2"/>
  <c r="J46" i="2"/>
  <c r="J14" i="2"/>
  <c r="J75" i="2"/>
  <c r="J43" i="2"/>
  <c r="J11" i="2"/>
  <c r="J20" i="2"/>
  <c r="J57" i="2"/>
  <c r="J27" i="2"/>
  <c r="J93" i="2"/>
  <c r="J81" i="2"/>
  <c r="J56" i="2"/>
  <c r="J33" i="2"/>
  <c r="J89" i="2"/>
  <c r="J74" i="2"/>
  <c r="J42" i="2"/>
  <c r="J10" i="2"/>
  <c r="J71" i="2"/>
  <c r="J39" i="2"/>
  <c r="J48" i="2"/>
  <c r="J16" i="2"/>
  <c r="J41" i="2"/>
  <c r="J91" i="2"/>
  <c r="J65" i="2"/>
  <c r="J80" i="2"/>
  <c r="J70" i="2"/>
  <c r="J8" i="2"/>
  <c r="J35" i="2"/>
  <c r="J12" i="2"/>
  <c r="J77" i="2"/>
  <c r="J61" i="2"/>
  <c r="J38" i="2"/>
  <c r="J67" i="2"/>
  <c r="J44" i="2"/>
  <c r="J88" i="2"/>
  <c r="J37" i="2"/>
  <c r="J25" i="2"/>
  <c r="J64" i="2"/>
  <c r="J29" i="2"/>
  <c r="J66" i="2"/>
  <c r="J34" i="2"/>
  <c r="J95" i="2"/>
  <c r="J63" i="2"/>
  <c r="J31" i="2"/>
  <c r="K64" i="6" l="1"/>
  <c r="K94" i="6"/>
  <c r="K86" i="6"/>
  <c r="K78" i="6"/>
  <c r="K85" i="6"/>
  <c r="K69" i="6"/>
  <c r="K61" i="6"/>
  <c r="K92" i="6"/>
  <c r="K60" i="6"/>
  <c r="K91" i="6"/>
  <c r="K83" i="6"/>
  <c r="K75" i="6"/>
  <c r="K67" i="6"/>
  <c r="K43" i="6"/>
  <c r="K58" i="6"/>
  <c r="K49" i="6"/>
  <c r="K56" i="6"/>
  <c r="K48" i="6"/>
  <c r="K55" i="6"/>
  <c r="K47" i="6"/>
  <c r="K39" i="6"/>
  <c r="K90" i="6"/>
  <c r="K57" i="6"/>
  <c r="K30" i="6"/>
  <c r="K82" i="6"/>
  <c r="K53" i="6"/>
  <c r="K45" i="6"/>
  <c r="K37" i="6"/>
  <c r="K18" i="6"/>
  <c r="K10" i="6"/>
  <c r="K52" i="6"/>
  <c r="K33" i="6"/>
  <c r="K17" i="6"/>
  <c r="K16" i="6"/>
  <c r="K8" i="6"/>
  <c r="K41" i="6"/>
  <c r="K35" i="6"/>
  <c r="K26" i="6"/>
  <c r="K23" i="6"/>
  <c r="L7" i="6"/>
  <c r="K73" i="6" s="1"/>
  <c r="K42" i="6"/>
  <c r="K22" i="6"/>
  <c r="K14" i="6"/>
  <c r="K74" i="6"/>
  <c r="K28" i="6"/>
  <c r="K21" i="6"/>
  <c r="K44" i="6"/>
  <c r="K34" i="6"/>
  <c r="K31" i="6"/>
  <c r="K25" i="6"/>
  <c r="K20" i="6"/>
  <c r="K12" i="6"/>
  <c r="K19" i="6"/>
  <c r="K11" i="6"/>
  <c r="J29" i="6"/>
  <c r="J45" i="6"/>
  <c r="J67" i="6"/>
  <c r="J56" i="6"/>
  <c r="J50" i="6"/>
  <c r="J92" i="6"/>
  <c r="J78" i="6"/>
  <c r="J64" i="6"/>
  <c r="J66" i="6"/>
  <c r="J9" i="6"/>
  <c r="J11" i="6"/>
  <c r="J31" i="6"/>
  <c r="J83" i="6"/>
  <c r="J44" i="6"/>
  <c r="J61" i="6"/>
  <c r="J86" i="6"/>
  <c r="J72" i="6"/>
  <c r="J74" i="6"/>
  <c r="J51" i="6"/>
  <c r="J23" i="6"/>
  <c r="J17" i="6"/>
  <c r="J19" i="6"/>
  <c r="J39" i="6"/>
  <c r="J25" i="6"/>
  <c r="J52" i="6"/>
  <c r="J69" i="6"/>
  <c r="J94" i="6"/>
  <c r="J80" i="6"/>
  <c r="J82" i="6"/>
  <c r="J33" i="6"/>
  <c r="J59" i="6"/>
  <c r="J77" i="6"/>
  <c r="J63" i="6"/>
  <c r="J88" i="6"/>
  <c r="J90" i="6"/>
  <c r="J13" i="6"/>
  <c r="J22" i="6"/>
  <c r="J35" i="6"/>
  <c r="J24" i="6"/>
  <c r="J46" i="6"/>
  <c r="J75" i="6"/>
  <c r="J49" i="6"/>
  <c r="J68" i="6"/>
  <c r="J93" i="6"/>
  <c r="J79" i="6"/>
  <c r="J73" i="6"/>
  <c r="J21" i="6"/>
  <c r="J42" i="6"/>
  <c r="J8" i="6"/>
  <c r="J27" i="6"/>
  <c r="J54" i="6"/>
  <c r="J40" i="6"/>
  <c r="J58" i="6"/>
  <c r="J76" i="6"/>
  <c r="J62" i="6"/>
  <c r="J87" i="6"/>
  <c r="J81" i="6"/>
  <c r="J96" i="2"/>
  <c r="K72" i="6" l="1"/>
  <c r="K80" i="6"/>
  <c r="K77" i="6"/>
  <c r="K63" i="6"/>
  <c r="K88" i="6"/>
  <c r="K71" i="6"/>
  <c r="K65" i="6"/>
  <c r="K27" i="6"/>
  <c r="K38" i="6"/>
  <c r="K24" i="6"/>
  <c r="K51" i="6"/>
  <c r="K68" i="6"/>
  <c r="K93" i="6"/>
  <c r="K79" i="6"/>
  <c r="J96" i="6"/>
  <c r="L71" i="6"/>
  <c r="L85" i="6"/>
  <c r="L60" i="6"/>
  <c r="L74" i="6"/>
  <c r="L56" i="6"/>
  <c r="L23" i="6"/>
  <c r="L54" i="6"/>
  <c r="L52" i="6"/>
  <c r="L36" i="6"/>
  <c r="L9" i="6"/>
  <c r="L16" i="6"/>
  <c r="L15" i="6"/>
  <c r="M7" i="6"/>
  <c r="L38" i="6"/>
  <c r="L51" i="6"/>
  <c r="L43" i="6"/>
  <c r="L34" i="6"/>
  <c r="L19" i="6"/>
  <c r="L11" i="6"/>
  <c r="L27" i="6"/>
  <c r="K50" i="6"/>
  <c r="K36" i="6"/>
  <c r="K46" i="6"/>
  <c r="K32" i="6"/>
  <c r="K66" i="6"/>
  <c r="K76" i="6"/>
  <c r="K62" i="6"/>
  <c r="K87" i="6"/>
  <c r="K81" i="6"/>
  <c r="K13" i="6"/>
  <c r="K15" i="6"/>
  <c r="K9" i="6"/>
  <c r="K96" i="6" s="1"/>
  <c r="K29" i="6"/>
  <c r="K54" i="6"/>
  <c r="K40" i="6"/>
  <c r="K59" i="6"/>
  <c r="K84" i="6"/>
  <c r="K70" i="6"/>
  <c r="K95" i="6"/>
  <c r="K89" i="6"/>
  <c r="M94" i="6" l="1"/>
  <c r="M86" i="6"/>
  <c r="M78" i="6"/>
  <c r="M69" i="6"/>
  <c r="M61" i="6"/>
  <c r="M92" i="6"/>
  <c r="M83" i="6"/>
  <c r="M75" i="6"/>
  <c r="M67" i="6"/>
  <c r="M66" i="6"/>
  <c r="M58" i="6"/>
  <c r="M89" i="6"/>
  <c r="M81" i="6"/>
  <c r="M73" i="6"/>
  <c r="M41" i="6"/>
  <c r="M88" i="6"/>
  <c r="M56" i="6"/>
  <c r="M80" i="6"/>
  <c r="M55" i="6"/>
  <c r="M46" i="6"/>
  <c r="M38" i="6"/>
  <c r="M30" i="6"/>
  <c r="M64" i="6"/>
  <c r="M53" i="6"/>
  <c r="M36" i="6"/>
  <c r="M28" i="6"/>
  <c r="M51" i="6"/>
  <c r="M43" i="6"/>
  <c r="M35" i="6"/>
  <c r="M17" i="6"/>
  <c r="M50" i="6"/>
  <c r="M40" i="6"/>
  <c r="M26" i="6"/>
  <c r="M15" i="6"/>
  <c r="N7" i="6"/>
  <c r="M87" i="6" s="1"/>
  <c r="M48" i="6"/>
  <c r="M39" i="6"/>
  <c r="M32" i="6"/>
  <c r="M29" i="6"/>
  <c r="M23" i="6"/>
  <c r="M22" i="6"/>
  <c r="M14" i="6"/>
  <c r="M21" i="6"/>
  <c r="M13" i="6"/>
  <c r="M34" i="6"/>
  <c r="M25" i="6"/>
  <c r="M20" i="6"/>
  <c r="M12" i="6"/>
  <c r="M37" i="6"/>
  <c r="M31" i="6"/>
  <c r="M19" i="6"/>
  <c r="M11" i="6"/>
  <c r="M18" i="6"/>
  <c r="M10" i="6"/>
  <c r="M33" i="6"/>
  <c r="M24" i="6"/>
  <c r="M9" i="6"/>
  <c r="L89" i="6"/>
  <c r="L44" i="6"/>
  <c r="L57" i="6"/>
  <c r="L65" i="6"/>
  <c r="L82" i="6"/>
  <c r="L68" i="6"/>
  <c r="L93" i="6"/>
  <c r="L79" i="6"/>
  <c r="L73" i="6"/>
  <c r="L90" i="6"/>
  <c r="L76" i="6"/>
  <c r="L62" i="6"/>
  <c r="L87" i="6"/>
  <c r="L49" i="6"/>
  <c r="L13" i="6"/>
  <c r="L26" i="6"/>
  <c r="L17" i="6"/>
  <c r="L29" i="6"/>
  <c r="L31" i="6"/>
  <c r="L42" i="6"/>
  <c r="L59" i="6"/>
  <c r="L84" i="6"/>
  <c r="L70" i="6"/>
  <c r="L95" i="6"/>
  <c r="L18" i="6"/>
  <c r="L21" i="6"/>
  <c r="L35" i="6"/>
  <c r="L24" i="6"/>
  <c r="L37" i="6"/>
  <c r="L39" i="6"/>
  <c r="L50" i="6"/>
  <c r="L67" i="6"/>
  <c r="L92" i="6"/>
  <c r="L78" i="6"/>
  <c r="L64" i="6"/>
  <c r="L12" i="6"/>
  <c r="L14" i="6"/>
  <c r="L40" i="6"/>
  <c r="L30" i="6"/>
  <c r="L45" i="6"/>
  <c r="L47" i="6"/>
  <c r="L81" i="6"/>
  <c r="L75" i="6"/>
  <c r="L61" i="6"/>
  <c r="L86" i="6"/>
  <c r="L72" i="6"/>
  <c r="L20" i="6"/>
  <c r="L22" i="6"/>
  <c r="L41" i="6"/>
  <c r="L33" i="6"/>
  <c r="L53" i="6"/>
  <c r="L55" i="6"/>
  <c r="L58" i="6"/>
  <c r="L83" i="6"/>
  <c r="L69" i="6"/>
  <c r="L94" i="6"/>
  <c r="L80" i="6"/>
  <c r="L10" i="6"/>
  <c r="L25" i="6"/>
  <c r="L32" i="6"/>
  <c r="L8" i="6"/>
  <c r="L28" i="6"/>
  <c r="L46" i="6"/>
  <c r="L48" i="6"/>
  <c r="L66" i="6"/>
  <c r="L91" i="6"/>
  <c r="L77" i="6"/>
  <c r="L63" i="6"/>
  <c r="L88" i="6"/>
  <c r="M91" i="6" l="1"/>
  <c r="M77" i="6"/>
  <c r="M63" i="6"/>
  <c r="L96" i="6"/>
  <c r="M60" i="6"/>
  <c r="M85" i="6"/>
  <c r="M71" i="6"/>
  <c r="M8" i="6"/>
  <c r="M96" i="6" s="1"/>
  <c r="M44" i="6"/>
  <c r="M54" i="6"/>
  <c r="M49" i="6"/>
  <c r="M74" i="6"/>
  <c r="M68" i="6"/>
  <c r="M93" i="6"/>
  <c r="M79" i="6"/>
  <c r="M42" i="6"/>
  <c r="M59" i="6"/>
  <c r="M16" i="6"/>
  <c r="M52" i="6"/>
  <c r="M72" i="6"/>
  <c r="M57" i="6"/>
  <c r="M82" i="6"/>
  <c r="M76" i="6"/>
  <c r="M62" i="6"/>
  <c r="N70" i="6"/>
  <c r="N77" i="6"/>
  <c r="N84" i="6"/>
  <c r="N91" i="6"/>
  <c r="N59" i="6"/>
  <c r="N66" i="6"/>
  <c r="N65" i="6"/>
  <c r="N80" i="6"/>
  <c r="N72" i="6"/>
  <c r="N58" i="6"/>
  <c r="N54" i="6"/>
  <c r="N46" i="6"/>
  <c r="N37" i="6"/>
  <c r="N79" i="6"/>
  <c r="N52" i="6"/>
  <c r="N44" i="6"/>
  <c r="N35" i="6"/>
  <c r="N63" i="6"/>
  <c r="N50" i="6"/>
  <c r="N42" i="6"/>
  <c r="N15" i="6"/>
  <c r="O7" i="6"/>
  <c r="N93" i="6" s="1"/>
  <c r="N41" i="6"/>
  <c r="N39" i="6"/>
  <c r="N32" i="6"/>
  <c r="N38" i="6"/>
  <c r="N21" i="6"/>
  <c r="N13" i="6"/>
  <c r="N25" i="6"/>
  <c r="N20" i="6"/>
  <c r="N19" i="6"/>
  <c r="N11" i="6"/>
  <c r="N49" i="6"/>
  <c r="N18" i="6"/>
  <c r="N10" i="6"/>
  <c r="N24" i="6"/>
  <c r="N17" i="6"/>
  <c r="N9" i="6"/>
  <c r="N36" i="6"/>
  <c r="N30" i="6"/>
  <c r="M27" i="6"/>
  <c r="M45" i="6"/>
  <c r="M47" i="6"/>
  <c r="M65" i="6"/>
  <c r="M90" i="6"/>
  <c r="M84" i="6"/>
  <c r="M70" i="6"/>
  <c r="M95" i="6"/>
  <c r="N74" i="6" l="1"/>
  <c r="N60" i="6"/>
  <c r="N85" i="6"/>
  <c r="N95" i="6"/>
  <c r="N88" i="6"/>
  <c r="N82" i="6"/>
  <c r="N68" i="6"/>
  <c r="P7" i="6"/>
  <c r="O84" i="6" s="1"/>
  <c r="N27" i="6"/>
  <c r="N29" i="6"/>
  <c r="N55" i="6"/>
  <c r="N57" i="6"/>
  <c r="N90" i="6"/>
  <c r="N76" i="6"/>
  <c r="N62" i="6"/>
  <c r="N28" i="6"/>
  <c r="N40" i="6"/>
  <c r="N43" i="6"/>
  <c r="N45" i="6"/>
  <c r="N48" i="6"/>
  <c r="N73" i="6"/>
  <c r="N67" i="6"/>
  <c r="N92" i="6"/>
  <c r="N78" i="6"/>
  <c r="N33" i="6"/>
  <c r="N14" i="6"/>
  <c r="N47" i="6"/>
  <c r="N31" i="6"/>
  <c r="N22" i="6"/>
  <c r="N26" i="6"/>
  <c r="N51" i="6"/>
  <c r="N53" i="6"/>
  <c r="N56" i="6"/>
  <c r="N81" i="6"/>
  <c r="N75" i="6"/>
  <c r="N61" i="6"/>
  <c r="N86" i="6"/>
  <c r="N8" i="6"/>
  <c r="N16" i="6"/>
  <c r="N12" i="6"/>
  <c r="N23" i="6"/>
  <c r="N34" i="6"/>
  <c r="N71" i="6"/>
  <c r="N87" i="6"/>
  <c r="N64" i="6"/>
  <c r="N89" i="6"/>
  <c r="N83" i="6"/>
  <c r="N69" i="6"/>
  <c r="N94" i="6"/>
  <c r="O35" i="6" l="1"/>
  <c r="O62" i="6"/>
  <c r="O93" i="6"/>
  <c r="O15" i="6"/>
  <c r="O9" i="6"/>
  <c r="O31" i="6"/>
  <c r="O38" i="6"/>
  <c r="O25" i="6"/>
  <c r="O42" i="6"/>
  <c r="O44" i="6"/>
  <c r="O63" i="6"/>
  <c r="O88" i="6"/>
  <c r="O82" i="6"/>
  <c r="O76" i="6"/>
  <c r="N96" i="6"/>
  <c r="O40" i="6"/>
  <c r="O17" i="6"/>
  <c r="O12" i="6"/>
  <c r="O48" i="6"/>
  <c r="O33" i="6"/>
  <c r="O50" i="6"/>
  <c r="O52" i="6"/>
  <c r="O71" i="6"/>
  <c r="O65" i="6"/>
  <c r="O90" i="6"/>
  <c r="Q7" i="6"/>
  <c r="O80" i="6"/>
  <c r="O8" i="6"/>
  <c r="O24" i="6"/>
  <c r="O20" i="6"/>
  <c r="O14" i="6"/>
  <c r="O41" i="6"/>
  <c r="O86" i="6"/>
  <c r="O57" i="6"/>
  <c r="O79" i="6"/>
  <c r="O73" i="6"/>
  <c r="O67" i="6"/>
  <c r="O92" i="6"/>
  <c r="O34" i="6"/>
  <c r="O16" i="6"/>
  <c r="O10" i="6"/>
  <c r="O46" i="6"/>
  <c r="O22" i="6"/>
  <c r="O49" i="6"/>
  <c r="O43" i="6"/>
  <c r="O53" i="6"/>
  <c r="O87" i="6"/>
  <c r="O81" i="6"/>
  <c r="O75" i="6"/>
  <c r="O61" i="6"/>
  <c r="O19" i="6"/>
  <c r="O36" i="6"/>
  <c r="O68" i="6"/>
  <c r="O27" i="6"/>
  <c r="O18" i="6"/>
  <c r="O13" i="6"/>
  <c r="O23" i="6"/>
  <c r="O59" i="6"/>
  <c r="O51" i="6"/>
  <c r="O54" i="6"/>
  <c r="O95" i="6"/>
  <c r="O89" i="6"/>
  <c r="O83" i="6"/>
  <c r="O69" i="6"/>
  <c r="O45" i="6"/>
  <c r="O30" i="6"/>
  <c r="O37" i="6"/>
  <c r="O21" i="6"/>
  <c r="O32" i="6"/>
  <c r="O78" i="6"/>
  <c r="O94" i="6"/>
  <c r="O47" i="6"/>
  <c r="O64" i="6"/>
  <c r="O58" i="6"/>
  <c r="O91" i="6"/>
  <c r="O77" i="6"/>
  <c r="O70" i="6"/>
  <c r="O74" i="6"/>
  <c r="O56" i="6"/>
  <c r="O11" i="6"/>
  <c r="O29" i="6"/>
  <c r="O39" i="6"/>
  <c r="O26" i="6"/>
  <c r="O28" i="6"/>
  <c r="O55" i="6"/>
  <c r="O72" i="6"/>
  <c r="O66" i="6"/>
  <c r="O60" i="6"/>
  <c r="O85" i="6"/>
  <c r="Q66" i="6" l="1"/>
  <c r="Q64" i="6"/>
  <c r="Q78" i="6"/>
  <c r="Q92" i="6"/>
  <c r="Q50" i="6"/>
  <c r="Q56" i="6"/>
  <c r="Q31" i="6"/>
  <c r="Q20" i="6"/>
  <c r="Q11" i="6"/>
  <c r="Q25" i="6"/>
  <c r="Q17" i="6"/>
  <c r="Q30" i="6"/>
  <c r="Q21" i="6"/>
  <c r="Q44" i="6"/>
  <c r="Q15" i="6"/>
  <c r="R7" i="6"/>
  <c r="Q82" i="6" s="1"/>
  <c r="Q29" i="6"/>
  <c r="Q22" i="6"/>
  <c r="Q14" i="6"/>
  <c r="P13" i="6"/>
  <c r="P59" i="6"/>
  <c r="P73" i="6"/>
  <c r="P15" i="6"/>
  <c r="P30" i="6"/>
  <c r="P37" i="6"/>
  <c r="P21" i="6"/>
  <c r="P48" i="6"/>
  <c r="P60" i="6"/>
  <c r="P61" i="6"/>
  <c r="P70" i="6"/>
  <c r="P95" i="6"/>
  <c r="P81" i="6"/>
  <c r="P83" i="6"/>
  <c r="P36" i="6"/>
  <c r="P47" i="6"/>
  <c r="P11" i="6"/>
  <c r="P26" i="6"/>
  <c r="P56" i="6"/>
  <c r="P42" i="6"/>
  <c r="P53" i="6"/>
  <c r="P78" i="6"/>
  <c r="P64" i="6"/>
  <c r="P89" i="6"/>
  <c r="P91" i="6"/>
  <c r="P44" i="6"/>
  <c r="P9" i="6"/>
  <c r="P19" i="6"/>
  <c r="P29" i="6"/>
  <c r="P93" i="6"/>
  <c r="P50" i="6"/>
  <c r="P69" i="6"/>
  <c r="P86" i="6"/>
  <c r="P72" i="6"/>
  <c r="P66" i="6"/>
  <c r="P68" i="6"/>
  <c r="O96" i="6"/>
  <c r="P22" i="6"/>
  <c r="P17" i="6"/>
  <c r="P31" i="6"/>
  <c r="P38" i="6"/>
  <c r="P25" i="6"/>
  <c r="P27" i="6"/>
  <c r="P46" i="6"/>
  <c r="P94" i="6"/>
  <c r="P80" i="6"/>
  <c r="P74" i="6"/>
  <c r="P76" i="6"/>
  <c r="P34" i="6"/>
  <c r="P52" i="6"/>
  <c r="P87" i="6"/>
  <c r="P23" i="6"/>
  <c r="P10" i="6"/>
  <c r="P85" i="6"/>
  <c r="P55" i="6"/>
  <c r="P33" i="6"/>
  <c r="P35" i="6"/>
  <c r="P54" i="6"/>
  <c r="P63" i="6"/>
  <c r="P88" i="6"/>
  <c r="P82" i="6"/>
  <c r="P84" i="6"/>
  <c r="P16" i="6"/>
  <c r="P62" i="6"/>
  <c r="P14" i="6"/>
  <c r="P39" i="6"/>
  <c r="P18" i="6"/>
  <c r="P12" i="6"/>
  <c r="P24" i="6"/>
  <c r="P41" i="6"/>
  <c r="P43" i="6"/>
  <c r="P58" i="6"/>
  <c r="P71" i="6"/>
  <c r="P57" i="6"/>
  <c r="P90" i="6"/>
  <c r="P92" i="6"/>
  <c r="P40" i="6"/>
  <c r="P75" i="6"/>
  <c r="P45" i="6"/>
  <c r="P8" i="6"/>
  <c r="P28" i="6"/>
  <c r="P20" i="6"/>
  <c r="P32" i="6"/>
  <c r="P49" i="6"/>
  <c r="P51" i="6"/>
  <c r="P77" i="6"/>
  <c r="P79" i="6"/>
  <c r="P65" i="6"/>
  <c r="P67" i="6"/>
  <c r="Q58" i="6" l="1"/>
  <c r="Q19" i="6"/>
  <c r="Q39" i="6"/>
  <c r="Q41" i="6"/>
  <c r="Q68" i="6"/>
  <c r="Q61" i="6"/>
  <c r="Q86" i="6"/>
  <c r="Q72" i="6"/>
  <c r="Q74" i="6"/>
  <c r="Q8" i="6"/>
  <c r="Q10" i="6"/>
  <c r="Q46" i="6"/>
  <c r="Q47" i="6"/>
  <c r="Q49" i="6"/>
  <c r="Q51" i="6"/>
  <c r="Q69" i="6"/>
  <c r="Q94" i="6"/>
  <c r="Q80" i="6"/>
  <c r="S7" i="6"/>
  <c r="R90" i="6" s="1"/>
  <c r="Q16" i="6"/>
  <c r="Q18" i="6"/>
  <c r="Q12" i="6"/>
  <c r="Q55" i="6"/>
  <c r="Q59" i="6"/>
  <c r="Q57" i="6"/>
  <c r="Q77" i="6"/>
  <c r="Q63" i="6"/>
  <c r="Q88" i="6"/>
  <c r="Q90" i="6"/>
  <c r="Q24" i="6"/>
  <c r="Q60" i="6"/>
  <c r="Q76" i="6"/>
  <c r="Q85" i="6"/>
  <c r="Q71" i="6"/>
  <c r="Q65" i="6"/>
  <c r="Q67" i="6"/>
  <c r="Q27" i="6"/>
  <c r="Q43" i="6"/>
  <c r="Q28" i="6"/>
  <c r="Q35" i="6"/>
  <c r="Q32" i="6"/>
  <c r="Q26" i="6"/>
  <c r="Q84" i="6"/>
  <c r="Q93" i="6"/>
  <c r="Q79" i="6"/>
  <c r="Q73" i="6"/>
  <c r="Q75" i="6"/>
  <c r="Q33" i="6"/>
  <c r="Q38" i="6"/>
  <c r="Q37" i="6"/>
  <c r="Q52" i="6"/>
  <c r="Q40" i="6"/>
  <c r="Q34" i="6"/>
  <c r="Q45" i="6"/>
  <c r="Q62" i="6"/>
  <c r="Q87" i="6"/>
  <c r="Q81" i="6"/>
  <c r="Q83" i="6"/>
  <c r="P96" i="6"/>
  <c r="Q13" i="6"/>
  <c r="Q36" i="6"/>
  <c r="Q9" i="6"/>
  <c r="Q54" i="6"/>
  <c r="Q23" i="6"/>
  <c r="Q48" i="6"/>
  <c r="Q42" i="6"/>
  <c r="Q53" i="6"/>
  <c r="Q70" i="6"/>
  <c r="Q95" i="6"/>
  <c r="Q89" i="6"/>
  <c r="Q91" i="6"/>
  <c r="R29" i="6" l="1"/>
  <c r="R15" i="6"/>
  <c r="R43" i="6"/>
  <c r="R37" i="6"/>
  <c r="R23" i="6"/>
  <c r="R56" i="6"/>
  <c r="R50" i="6"/>
  <c r="R84" i="6"/>
  <c r="R70" i="6"/>
  <c r="R95" i="6"/>
  <c r="R89" i="6"/>
  <c r="R21" i="6"/>
  <c r="R58" i="6"/>
  <c r="R81" i="6"/>
  <c r="R45" i="6"/>
  <c r="R24" i="6"/>
  <c r="R9" i="6"/>
  <c r="R11" i="6"/>
  <c r="R31" i="6"/>
  <c r="R75" i="6"/>
  <c r="R91" i="6"/>
  <c r="R92" i="6"/>
  <c r="R78" i="6"/>
  <c r="R64" i="6"/>
  <c r="R66" i="6"/>
  <c r="R16" i="6"/>
  <c r="R83" i="6"/>
  <c r="R62" i="6"/>
  <c r="R26" i="6"/>
  <c r="R27" i="6"/>
  <c r="R17" i="6"/>
  <c r="R19" i="6"/>
  <c r="R39" i="6"/>
  <c r="R25" i="6"/>
  <c r="R57" i="6"/>
  <c r="R61" i="6"/>
  <c r="R86" i="6"/>
  <c r="R72" i="6"/>
  <c r="R74" i="6"/>
  <c r="R28" i="6"/>
  <c r="R76" i="6"/>
  <c r="R32" i="6"/>
  <c r="R36" i="6"/>
  <c r="R34" i="6"/>
  <c r="R30" i="6"/>
  <c r="R47" i="6"/>
  <c r="R33" i="6"/>
  <c r="R44" i="6"/>
  <c r="R69" i="6"/>
  <c r="R94" i="6"/>
  <c r="R80" i="6"/>
  <c r="R82" i="6"/>
  <c r="R12" i="6"/>
  <c r="R35" i="6"/>
  <c r="R51" i="6"/>
  <c r="R42" i="6"/>
  <c r="R38" i="6"/>
  <c r="R55" i="6"/>
  <c r="R41" i="6"/>
  <c r="R52" i="6"/>
  <c r="R77" i="6"/>
  <c r="R63" i="6"/>
  <c r="R88" i="6"/>
  <c r="S89" i="6"/>
  <c r="S88" i="6"/>
  <c r="S72" i="6"/>
  <c r="S64" i="6"/>
  <c r="S95" i="6"/>
  <c r="S63" i="6"/>
  <c r="S86" i="6"/>
  <c r="S78" i="6"/>
  <c r="S70" i="6"/>
  <c r="S77" i="6"/>
  <c r="S69" i="6"/>
  <c r="S61" i="6"/>
  <c r="S92" i="6"/>
  <c r="S84" i="6"/>
  <c r="S91" i="6"/>
  <c r="S83" i="6"/>
  <c r="S75" i="6"/>
  <c r="S67" i="6"/>
  <c r="S59" i="6"/>
  <c r="S49" i="6"/>
  <c r="S56" i="6"/>
  <c r="S48" i="6"/>
  <c r="S40" i="6"/>
  <c r="S32" i="6"/>
  <c r="S55" i="6"/>
  <c r="S47" i="6"/>
  <c r="S39" i="6"/>
  <c r="S82" i="6"/>
  <c r="S58" i="6"/>
  <c r="S54" i="6"/>
  <c r="S30" i="6"/>
  <c r="S74" i="6"/>
  <c r="S53" i="6"/>
  <c r="S45" i="6"/>
  <c r="S37" i="6"/>
  <c r="S29" i="6"/>
  <c r="S28" i="6"/>
  <c r="S18" i="6"/>
  <c r="S10" i="6"/>
  <c r="S42" i="6"/>
  <c r="S34" i="6"/>
  <c r="S31" i="6"/>
  <c r="S9" i="6"/>
  <c r="S16" i="6"/>
  <c r="S8" i="6"/>
  <c r="S36" i="6"/>
  <c r="S27" i="6"/>
  <c r="S15" i="6"/>
  <c r="T7" i="6"/>
  <c r="S81" i="6" s="1"/>
  <c r="S33" i="6"/>
  <c r="S22" i="6"/>
  <c r="S14" i="6"/>
  <c r="S21" i="6"/>
  <c r="S13" i="6"/>
  <c r="S52" i="6"/>
  <c r="S19" i="6"/>
  <c r="S26" i="6"/>
  <c r="S23" i="6"/>
  <c r="S20" i="6"/>
  <c r="S12" i="6"/>
  <c r="S66" i="6"/>
  <c r="S11" i="6"/>
  <c r="R48" i="6"/>
  <c r="R87" i="6"/>
  <c r="R20" i="6"/>
  <c r="R14" i="6"/>
  <c r="R53" i="6"/>
  <c r="R10" i="6"/>
  <c r="R46" i="6"/>
  <c r="R67" i="6"/>
  <c r="R49" i="6"/>
  <c r="R60" i="6"/>
  <c r="R85" i="6"/>
  <c r="R71" i="6"/>
  <c r="R65" i="6"/>
  <c r="Q96" i="6"/>
  <c r="R13" i="6"/>
  <c r="R22" i="6"/>
  <c r="R8" i="6"/>
  <c r="R18" i="6"/>
  <c r="R54" i="6"/>
  <c r="R40" i="6"/>
  <c r="R59" i="6"/>
  <c r="R68" i="6"/>
  <c r="R93" i="6"/>
  <c r="R79" i="6"/>
  <c r="R73" i="6"/>
  <c r="S94" i="6" l="1"/>
  <c r="S80" i="6"/>
  <c r="S43" i="6"/>
  <c r="S60" i="6"/>
  <c r="S85" i="6"/>
  <c r="S71" i="6"/>
  <c r="S65" i="6"/>
  <c r="S35" i="6"/>
  <c r="S44" i="6"/>
  <c r="S17" i="6"/>
  <c r="S96" i="6" s="1"/>
  <c r="T96" i="6" s="1"/>
  <c r="S41" i="6"/>
  <c r="S38" i="6"/>
  <c r="S90" i="6"/>
  <c r="S51" i="6"/>
  <c r="S68" i="6"/>
  <c r="S93" i="6"/>
  <c r="S79" i="6"/>
  <c r="S73" i="6"/>
  <c r="R96" i="6"/>
  <c r="S25" i="6"/>
  <c r="S50" i="6"/>
  <c r="S46" i="6"/>
  <c r="S24" i="6"/>
  <c r="S57" i="6"/>
  <c r="S76" i="6"/>
  <c r="S62" i="6"/>
  <c r="S87" i="6"/>
</calcChain>
</file>

<file path=xl/sharedStrings.xml><?xml version="1.0" encoding="utf-8"?>
<sst xmlns="http://schemas.openxmlformats.org/spreadsheetml/2006/main" count="99" uniqueCount="44">
  <si>
    <t>Peak Streamflow for the Nation</t>
  </si>
  <si>
    <t>USGS 07289000 MISSISSIPPI RIVER AT VICKSBURG, MS</t>
  </si>
  <si>
    <t>http://nwis.waterdata.usgs.gov/nwis/peak?site_no=07289000&amp;agency_cd=USGS&amp;format=html</t>
  </si>
  <si>
    <t>Year</t>
  </si>
  <si>
    <t>Peak Streamflow (cfs)</t>
  </si>
  <si>
    <t xml:space="preserve">n = </t>
  </si>
  <si>
    <t xml:space="preserve">bin width = </t>
  </si>
  <si>
    <r>
      <t xml:space="preserve">Sturges </t>
    </r>
    <r>
      <rPr>
        <sz val="11"/>
        <color theme="1"/>
        <rFont val="Calibri"/>
        <family val="2"/>
        <scheme val="minor"/>
      </rPr>
      <t xml:space="preserve">m = </t>
    </r>
  </si>
  <si>
    <t>Bin 1 max</t>
  </si>
  <si>
    <t>Bin 2 max</t>
  </si>
  <si>
    <t>Bin 3 max</t>
  </si>
  <si>
    <t>Bin 4 max</t>
  </si>
  <si>
    <t>Bin 5 max</t>
  </si>
  <si>
    <t>Bin 6 max</t>
  </si>
  <si>
    <t>Bin 7 max</t>
  </si>
  <si>
    <t>Bin 8 max</t>
  </si>
  <si>
    <t>Bin 1 min</t>
  </si>
  <si>
    <t>Bin 2 min</t>
  </si>
  <si>
    <t>Bin 3 min</t>
  </si>
  <si>
    <t>Bin 4 min</t>
  </si>
  <si>
    <t>Bin 5 min</t>
  </si>
  <si>
    <t>Bin 6 min</t>
  </si>
  <si>
    <t>Bin 7 min</t>
  </si>
  <si>
    <t>Bin 8 min</t>
  </si>
  <si>
    <t xml:space="preserve">SUM: </t>
  </si>
  <si>
    <t>SUM (check)</t>
  </si>
  <si>
    <t xml:space="preserve">mean = </t>
  </si>
  <si>
    <t xml:space="preserve">median = </t>
  </si>
  <si>
    <t xml:space="preserve">variance = </t>
  </si>
  <si>
    <t>(xi - xbar)^2</t>
  </si>
  <si>
    <t>Rank</t>
  </si>
  <si>
    <t>Cumul. Freq.</t>
  </si>
  <si>
    <t xml:space="preserve">25th-perc. = </t>
  </si>
  <si>
    <t xml:space="preserve">75th-perc. = </t>
  </si>
  <si>
    <t xml:space="preserve">skewness = </t>
  </si>
  <si>
    <t xml:space="preserve">iqr = </t>
  </si>
  <si>
    <t xml:space="preserve">stdev^3 = </t>
  </si>
  <si>
    <t>((xi - xbar)^3)/(stdev)^3</t>
  </si>
  <si>
    <t xml:space="preserve">qs = </t>
  </si>
  <si>
    <t xml:space="preserve">50th-perc. = </t>
  </si>
  <si>
    <t xml:space="preserve">1.5*iqr = </t>
  </si>
  <si>
    <t xml:space="preserve">min = </t>
  </si>
  <si>
    <t xml:space="preserve">max = </t>
  </si>
  <si>
    <t>= median (check)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</si>
</sst>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000000"/>
    <numFmt numFmtId="165" formatCode="0.0000"/>
    <numFmt numFmtId="166" formatCode="0.000"/>
  </numFmts>
  <fonts count="6" x14ac:knownFonts="1">
    <font>
      <sz val="11"/>
      <color theme="1"/>
      <name val="Calibri"/>
      <family val="2"/>
      <scheme val="minor"/>
    </font>
    <font>
      <sz val="12"/>
      <color theme="1"/>
      <name val="Verdana"/>
      <family val="2"/>
    </font>
    <font>
      <b/>
      <sz val="12"/>
      <color theme="1"/>
      <name val="Verdana"/>
      <family val="2"/>
    </font>
    <font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24">
    <xf numFmtId="0" fontId="0" fillId="0" borderId="0" xfId="0"/>
    <xf numFmtId="0" fontId="0" fillId="0" borderId="0" xfId="0"/>
    <xf numFmtId="0" fontId="0" fillId="0" borderId="0" xfId="0" applyBorder="1"/>
    <xf numFmtId="0" fontId="2" fillId="0" borderId="0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left" vertical="center"/>
    </xf>
    <xf numFmtId="15" fontId="1" fillId="0" borderId="0" xfId="0" applyNumberFormat="1" applyFont="1" applyFill="1" applyBorder="1" applyAlignment="1">
      <alignment horizontal="left" vertical="center"/>
    </xf>
    <xf numFmtId="0" fontId="2" fillId="0" borderId="0" xfId="0" applyFont="1" applyFill="1" applyBorder="1" applyAlignment="1">
      <alignment vertical="center" wrapText="1"/>
    </xf>
    <xf numFmtId="0" fontId="3" fillId="0" borderId="0" xfId="1"/>
    <xf numFmtId="0" fontId="4" fillId="2" borderId="0" xfId="0" applyFont="1" applyFill="1" applyBorder="1" applyAlignment="1">
      <alignment horizontal="center" vertical="center" wrapText="1"/>
    </xf>
    <xf numFmtId="0" fontId="5" fillId="2" borderId="0" xfId="0" applyFont="1" applyFill="1" applyBorder="1" applyAlignment="1">
      <alignment horizontal="center" vertical="center" wrapText="1"/>
    </xf>
    <xf numFmtId="3" fontId="5" fillId="2" borderId="0" xfId="0" applyNumberFormat="1" applyFont="1" applyFill="1" applyBorder="1" applyAlignment="1">
      <alignment horizontal="center" vertical="center" wrapText="1"/>
    </xf>
    <xf numFmtId="3" fontId="5" fillId="0" borderId="0" xfId="0" applyNumberFormat="1" applyFont="1" applyBorder="1" applyAlignment="1">
      <alignment horizontal="center"/>
    </xf>
    <xf numFmtId="3" fontId="5" fillId="0" borderId="0" xfId="0" applyNumberFormat="1" applyFont="1" applyFill="1" applyBorder="1" applyAlignment="1">
      <alignment horizontal="center"/>
    </xf>
    <xf numFmtId="0" fontId="4" fillId="0" borderId="0" xfId="0" applyFont="1"/>
    <xf numFmtId="3" fontId="0" fillId="0" borderId="0" xfId="0" applyNumberFormat="1"/>
    <xf numFmtId="0" fontId="4" fillId="2" borderId="0" xfId="0" applyFont="1" applyFill="1" applyBorder="1" applyAlignment="1">
      <alignment horizontal="center" vertical="center"/>
    </xf>
    <xf numFmtId="0" fontId="0" fillId="0" borderId="0" xfId="0" applyAlignment="1"/>
    <xf numFmtId="11" fontId="0" fillId="0" borderId="0" xfId="0" applyNumberFormat="1"/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0" fontId="0" fillId="0" borderId="0" xfId="0" applyFont="1"/>
    <xf numFmtId="0" fontId="0" fillId="0" borderId="0" xfId="0" quotePrefix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5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hartsheet" Target="chartsheets/sheet3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hartsheet" Target="chartsheets/sheet2.xml"/><Relationship Id="rId11" Type="http://schemas.openxmlformats.org/officeDocument/2006/relationships/worksheet" Target="worksheets/sheet7.xml"/><Relationship Id="rId5" Type="http://schemas.openxmlformats.org/officeDocument/2006/relationships/chartsheet" Target="chartsheets/sheet1.xml"/><Relationship Id="rId15" Type="http://schemas.openxmlformats.org/officeDocument/2006/relationships/calcChain" Target="calcChain.xml"/><Relationship Id="rId10" Type="http://schemas.openxmlformats.org/officeDocument/2006/relationships/worksheet" Target="worksheets/sheet6.xml"/><Relationship Id="rId4" Type="http://schemas.openxmlformats.org/officeDocument/2006/relationships/worksheet" Target="worksheets/sheet4.xml"/><Relationship Id="rId9" Type="http://schemas.openxmlformats.org/officeDocument/2006/relationships/chartsheet" Target="chartsheets/sheet4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Histogram, Sturges m = 7.419 (bin width = 216,266)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Histogram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'p1a.1'!$C$7:$K$7</c:f>
              <c:numCache>
                <c:formatCode>#,##0</c:formatCode>
                <c:ptCount val="9"/>
                <c:pt idx="0">
                  <c:v>705999</c:v>
                </c:pt>
                <c:pt idx="1">
                  <c:v>922264.98441398377</c:v>
                </c:pt>
                <c:pt idx="2">
                  <c:v>1138530.9688279675</c:v>
                </c:pt>
                <c:pt idx="3">
                  <c:v>1354796.9532419513</c:v>
                </c:pt>
                <c:pt idx="4">
                  <c:v>1571062.9376559351</c:v>
                </c:pt>
                <c:pt idx="5">
                  <c:v>1787328.9220699188</c:v>
                </c:pt>
                <c:pt idx="6">
                  <c:v>2003594.9064839026</c:v>
                </c:pt>
                <c:pt idx="7">
                  <c:v>2219860.8908978864</c:v>
                </c:pt>
                <c:pt idx="8">
                  <c:v>2436126.8753118701</c:v>
                </c:pt>
              </c:numCache>
            </c:numRef>
          </c:cat>
          <c:val>
            <c:numRef>
              <c:f>'p1a.1'!$C$96:$J$96</c:f>
              <c:numCache>
                <c:formatCode>General</c:formatCode>
                <c:ptCount val="8"/>
                <c:pt idx="0">
                  <c:v>5</c:v>
                </c:pt>
                <c:pt idx="1">
                  <c:v>13</c:v>
                </c:pt>
                <c:pt idx="2">
                  <c:v>31</c:v>
                </c:pt>
                <c:pt idx="3">
                  <c:v>21</c:v>
                </c:pt>
                <c:pt idx="4">
                  <c:v>9</c:v>
                </c:pt>
                <c:pt idx="5">
                  <c:v>6</c:v>
                </c:pt>
                <c:pt idx="6">
                  <c:v>1</c:v>
                </c:pt>
                <c:pt idx="7">
                  <c:v>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25209624"/>
        <c:axId val="425211192"/>
      </c:barChart>
      <c:catAx>
        <c:axId val="4252096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Bin</a:t>
                </a:r>
                <a:r>
                  <a:rPr lang="en-US" baseline="0"/>
                  <a:t> smallest value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211192"/>
        <c:crosses val="autoZero"/>
        <c:auto val="1"/>
        <c:lblAlgn val="ctr"/>
        <c:lblOffset val="100"/>
        <c:noMultiLvlLbl val="0"/>
      </c:catAx>
      <c:valAx>
        <c:axId val="425211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Frequency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2096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Histogram, bin</a:t>
            </a:r>
            <a:r>
              <a:rPr lang="en-US" baseline="0"/>
              <a:t> width = 100,000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'p1a.2'!$C$7:$S$7</c:f>
              <c:numCache>
                <c:formatCode>#,##0</c:formatCode>
                <c:ptCount val="17"/>
                <c:pt idx="0">
                  <c:v>705999</c:v>
                </c:pt>
                <c:pt idx="1">
                  <c:v>805999</c:v>
                </c:pt>
                <c:pt idx="2">
                  <c:v>905999</c:v>
                </c:pt>
                <c:pt idx="3">
                  <c:v>1005999</c:v>
                </c:pt>
                <c:pt idx="4">
                  <c:v>1105999</c:v>
                </c:pt>
                <c:pt idx="5">
                  <c:v>1205999</c:v>
                </c:pt>
                <c:pt idx="6">
                  <c:v>1305999</c:v>
                </c:pt>
                <c:pt idx="7">
                  <c:v>1405999</c:v>
                </c:pt>
                <c:pt idx="8">
                  <c:v>1505999</c:v>
                </c:pt>
                <c:pt idx="9">
                  <c:v>1605999</c:v>
                </c:pt>
                <c:pt idx="10">
                  <c:v>1705999</c:v>
                </c:pt>
                <c:pt idx="11">
                  <c:v>1805999</c:v>
                </c:pt>
                <c:pt idx="12">
                  <c:v>1905999</c:v>
                </c:pt>
                <c:pt idx="13">
                  <c:v>2005999</c:v>
                </c:pt>
                <c:pt idx="14">
                  <c:v>2105999</c:v>
                </c:pt>
                <c:pt idx="15">
                  <c:v>2205999</c:v>
                </c:pt>
                <c:pt idx="16">
                  <c:v>2305999</c:v>
                </c:pt>
              </c:numCache>
            </c:numRef>
          </c:cat>
          <c:val>
            <c:numRef>
              <c:f>'p1a.2'!$C$96:$S$96</c:f>
              <c:numCache>
                <c:formatCode>General</c:formatCode>
                <c:ptCount val="17"/>
                <c:pt idx="0">
                  <c:v>3</c:v>
                </c:pt>
                <c:pt idx="1">
                  <c:v>2</c:v>
                </c:pt>
                <c:pt idx="2">
                  <c:v>5</c:v>
                </c:pt>
                <c:pt idx="3">
                  <c:v>6</c:v>
                </c:pt>
                <c:pt idx="4">
                  <c:v>14</c:v>
                </c:pt>
                <c:pt idx="5">
                  <c:v>9</c:v>
                </c:pt>
                <c:pt idx="6">
                  <c:v>19</c:v>
                </c:pt>
                <c:pt idx="7">
                  <c:v>7</c:v>
                </c:pt>
                <c:pt idx="8">
                  <c:v>8</c:v>
                </c:pt>
                <c:pt idx="9">
                  <c:v>4</c:v>
                </c:pt>
                <c:pt idx="10">
                  <c:v>3</c:v>
                </c:pt>
                <c:pt idx="11">
                  <c:v>3</c:v>
                </c:pt>
                <c:pt idx="12">
                  <c:v>2</c:v>
                </c:pt>
                <c:pt idx="13">
                  <c:v>1</c:v>
                </c:pt>
                <c:pt idx="14">
                  <c:v>0</c:v>
                </c:pt>
                <c:pt idx="15">
                  <c:v>1</c:v>
                </c:pt>
                <c:pt idx="16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25210800"/>
        <c:axId val="425208056"/>
      </c:barChart>
      <c:catAx>
        <c:axId val="4252108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Bin smallest value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7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208056"/>
        <c:crosses val="autoZero"/>
        <c:auto val="1"/>
        <c:lblAlgn val="ctr"/>
        <c:lblOffset val="100"/>
        <c:noMultiLvlLbl val="0"/>
      </c:catAx>
      <c:valAx>
        <c:axId val="425208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Frequency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210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Histogram, bin width = 500,000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'p1a.3'!$C$7:$F$7</c:f>
              <c:numCache>
                <c:formatCode>#,##0</c:formatCode>
                <c:ptCount val="4"/>
                <c:pt idx="0">
                  <c:v>705999</c:v>
                </c:pt>
                <c:pt idx="1">
                  <c:v>1205999</c:v>
                </c:pt>
                <c:pt idx="2">
                  <c:v>1705999</c:v>
                </c:pt>
                <c:pt idx="3">
                  <c:v>2205999</c:v>
                </c:pt>
              </c:numCache>
            </c:numRef>
          </c:cat>
          <c:val>
            <c:numRef>
              <c:f>'p1a.3'!$C$96:$F$96</c:f>
              <c:numCache>
                <c:formatCode>General</c:formatCode>
                <c:ptCount val="4"/>
                <c:pt idx="0">
                  <c:v>30</c:v>
                </c:pt>
                <c:pt idx="1">
                  <c:v>47</c:v>
                </c:pt>
                <c:pt idx="2">
                  <c:v>9</c:v>
                </c:pt>
                <c:pt idx="3">
                  <c:v>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25206488"/>
        <c:axId val="425206880"/>
      </c:barChart>
      <c:catAx>
        <c:axId val="42520648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Bin smallest value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206880"/>
        <c:crosses val="autoZero"/>
        <c:auto val="1"/>
        <c:lblAlgn val="ctr"/>
        <c:lblOffset val="100"/>
        <c:noMultiLvlLbl val="0"/>
      </c:catAx>
      <c:valAx>
        <c:axId val="425206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Frequency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206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Cumulative</a:t>
            </a:r>
            <a:r>
              <a:rPr lang="en-US" baseline="0"/>
              <a:t> Distribution Function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p1b!$B$2:$B$89</c:f>
              <c:numCache>
                <c:formatCode>#,##0</c:formatCode>
                <c:ptCount val="88"/>
                <c:pt idx="0">
                  <c:v>706000</c:v>
                </c:pt>
                <c:pt idx="1">
                  <c:v>711000</c:v>
                </c:pt>
                <c:pt idx="2">
                  <c:v>787000</c:v>
                </c:pt>
                <c:pt idx="3">
                  <c:v>814000</c:v>
                </c:pt>
                <c:pt idx="4">
                  <c:v>877000</c:v>
                </c:pt>
                <c:pt idx="5">
                  <c:v>956000</c:v>
                </c:pt>
                <c:pt idx="6">
                  <c:v>956000</c:v>
                </c:pt>
                <c:pt idx="7">
                  <c:v>977000</c:v>
                </c:pt>
                <c:pt idx="8">
                  <c:v>980000</c:v>
                </c:pt>
                <c:pt idx="9">
                  <c:v>983000</c:v>
                </c:pt>
                <c:pt idx="10">
                  <c:v>1020000</c:v>
                </c:pt>
                <c:pt idx="11">
                  <c:v>1040000</c:v>
                </c:pt>
                <c:pt idx="12">
                  <c:v>1040000</c:v>
                </c:pt>
                <c:pt idx="13">
                  <c:v>1075000</c:v>
                </c:pt>
                <c:pt idx="14">
                  <c:v>1100000</c:v>
                </c:pt>
                <c:pt idx="15">
                  <c:v>1100000</c:v>
                </c:pt>
                <c:pt idx="16">
                  <c:v>1110000</c:v>
                </c:pt>
                <c:pt idx="17">
                  <c:v>1110000</c:v>
                </c:pt>
                <c:pt idx="18">
                  <c:v>1140000</c:v>
                </c:pt>
                <c:pt idx="19">
                  <c:v>1147000</c:v>
                </c:pt>
                <c:pt idx="20">
                  <c:v>1148000</c:v>
                </c:pt>
                <c:pt idx="21">
                  <c:v>1150000</c:v>
                </c:pt>
                <c:pt idx="22">
                  <c:v>1153000</c:v>
                </c:pt>
                <c:pt idx="23">
                  <c:v>1160000</c:v>
                </c:pt>
                <c:pt idx="24">
                  <c:v>1178000</c:v>
                </c:pt>
                <c:pt idx="25">
                  <c:v>1182000</c:v>
                </c:pt>
                <c:pt idx="26">
                  <c:v>1187000</c:v>
                </c:pt>
                <c:pt idx="27">
                  <c:v>1190000</c:v>
                </c:pt>
                <c:pt idx="28">
                  <c:v>1190000</c:v>
                </c:pt>
                <c:pt idx="29">
                  <c:v>1191000</c:v>
                </c:pt>
                <c:pt idx="30">
                  <c:v>1221000</c:v>
                </c:pt>
                <c:pt idx="31">
                  <c:v>1230000</c:v>
                </c:pt>
                <c:pt idx="32">
                  <c:v>1270000</c:v>
                </c:pt>
                <c:pt idx="33">
                  <c:v>1280000</c:v>
                </c:pt>
                <c:pt idx="34">
                  <c:v>1280000</c:v>
                </c:pt>
                <c:pt idx="35">
                  <c:v>1282000</c:v>
                </c:pt>
                <c:pt idx="36">
                  <c:v>1284000</c:v>
                </c:pt>
                <c:pt idx="37">
                  <c:v>1301000</c:v>
                </c:pt>
                <c:pt idx="38">
                  <c:v>1304000</c:v>
                </c:pt>
                <c:pt idx="39">
                  <c:v>1312000</c:v>
                </c:pt>
                <c:pt idx="40">
                  <c:v>1312000</c:v>
                </c:pt>
                <c:pt idx="41">
                  <c:v>1315000</c:v>
                </c:pt>
                <c:pt idx="42">
                  <c:v>1320000</c:v>
                </c:pt>
                <c:pt idx="43">
                  <c:v>1320000</c:v>
                </c:pt>
                <c:pt idx="44">
                  <c:v>1325000</c:v>
                </c:pt>
                <c:pt idx="45">
                  <c:v>1333000</c:v>
                </c:pt>
                <c:pt idx="46">
                  <c:v>1334000</c:v>
                </c:pt>
                <c:pt idx="47">
                  <c:v>1350000</c:v>
                </c:pt>
                <c:pt idx="48">
                  <c:v>1350000</c:v>
                </c:pt>
                <c:pt idx="49">
                  <c:v>1356000</c:v>
                </c:pt>
                <c:pt idx="50">
                  <c:v>1360000</c:v>
                </c:pt>
                <c:pt idx="51">
                  <c:v>1368000</c:v>
                </c:pt>
                <c:pt idx="52">
                  <c:v>1370000</c:v>
                </c:pt>
                <c:pt idx="53">
                  <c:v>1370000</c:v>
                </c:pt>
                <c:pt idx="54">
                  <c:v>1380000</c:v>
                </c:pt>
                <c:pt idx="55">
                  <c:v>1380000</c:v>
                </c:pt>
                <c:pt idx="56">
                  <c:v>1401000</c:v>
                </c:pt>
                <c:pt idx="57">
                  <c:v>1404000</c:v>
                </c:pt>
                <c:pt idx="58">
                  <c:v>1410000</c:v>
                </c:pt>
                <c:pt idx="59">
                  <c:v>1410000</c:v>
                </c:pt>
                <c:pt idx="60">
                  <c:v>1420000</c:v>
                </c:pt>
                <c:pt idx="61">
                  <c:v>1430000</c:v>
                </c:pt>
                <c:pt idx="62">
                  <c:v>1430000</c:v>
                </c:pt>
                <c:pt idx="63">
                  <c:v>1440000</c:v>
                </c:pt>
                <c:pt idx="64">
                  <c:v>1481000</c:v>
                </c:pt>
                <c:pt idx="65">
                  <c:v>1530000</c:v>
                </c:pt>
                <c:pt idx="66">
                  <c:v>1537000</c:v>
                </c:pt>
                <c:pt idx="67">
                  <c:v>1542000</c:v>
                </c:pt>
                <c:pt idx="68">
                  <c:v>1550000</c:v>
                </c:pt>
                <c:pt idx="69">
                  <c:v>1560000</c:v>
                </c:pt>
                <c:pt idx="70">
                  <c:v>1574000</c:v>
                </c:pt>
                <c:pt idx="71">
                  <c:v>1580000</c:v>
                </c:pt>
                <c:pt idx="72">
                  <c:v>1600000</c:v>
                </c:pt>
                <c:pt idx="73">
                  <c:v>1610000</c:v>
                </c:pt>
                <c:pt idx="74">
                  <c:v>1648000</c:v>
                </c:pt>
                <c:pt idx="75">
                  <c:v>1690000</c:v>
                </c:pt>
                <c:pt idx="76">
                  <c:v>1690000</c:v>
                </c:pt>
                <c:pt idx="77">
                  <c:v>1730000</c:v>
                </c:pt>
                <c:pt idx="78">
                  <c:v>1780000</c:v>
                </c:pt>
                <c:pt idx="79">
                  <c:v>1790000</c:v>
                </c:pt>
                <c:pt idx="80">
                  <c:v>1820000</c:v>
                </c:pt>
                <c:pt idx="81">
                  <c:v>1840000</c:v>
                </c:pt>
                <c:pt idx="82">
                  <c:v>1880000</c:v>
                </c:pt>
                <c:pt idx="83">
                  <c:v>1922000</c:v>
                </c:pt>
                <c:pt idx="84">
                  <c:v>1962000</c:v>
                </c:pt>
                <c:pt idx="85">
                  <c:v>2080000</c:v>
                </c:pt>
                <c:pt idx="86">
                  <c:v>2278000</c:v>
                </c:pt>
                <c:pt idx="87">
                  <c:v>2310000</c:v>
                </c:pt>
              </c:numCache>
            </c:numRef>
          </c:xVal>
          <c:yVal>
            <c:numRef>
              <c:f>p1b!$D$2:$D$89</c:f>
              <c:numCache>
                <c:formatCode>General</c:formatCode>
                <c:ptCount val="88"/>
                <c:pt idx="0">
                  <c:v>1.1235955056179775E-2</c:v>
                </c:pt>
                <c:pt idx="1">
                  <c:v>2.247191011235955E-2</c:v>
                </c:pt>
                <c:pt idx="2">
                  <c:v>3.3707865168539325E-2</c:v>
                </c:pt>
                <c:pt idx="3">
                  <c:v>4.49438202247191E-2</c:v>
                </c:pt>
                <c:pt idx="4">
                  <c:v>5.6179775280898875E-2</c:v>
                </c:pt>
                <c:pt idx="5">
                  <c:v>6.741573033707865E-2</c:v>
                </c:pt>
                <c:pt idx="6">
                  <c:v>7.8651685393258425E-2</c:v>
                </c:pt>
                <c:pt idx="7">
                  <c:v>8.98876404494382E-2</c:v>
                </c:pt>
                <c:pt idx="8">
                  <c:v>0.10112359550561797</c:v>
                </c:pt>
                <c:pt idx="9">
                  <c:v>0.11235955056179775</c:v>
                </c:pt>
                <c:pt idx="10">
                  <c:v>0.12359550561797752</c:v>
                </c:pt>
                <c:pt idx="11">
                  <c:v>0.1348314606741573</c:v>
                </c:pt>
                <c:pt idx="12">
                  <c:v>0.14606741573033707</c:v>
                </c:pt>
                <c:pt idx="13">
                  <c:v>0.15730337078651685</c:v>
                </c:pt>
                <c:pt idx="14">
                  <c:v>0.16853932584269662</c:v>
                </c:pt>
                <c:pt idx="15">
                  <c:v>0.1797752808988764</c:v>
                </c:pt>
                <c:pt idx="16">
                  <c:v>0.19101123595505617</c:v>
                </c:pt>
                <c:pt idx="17">
                  <c:v>0.20224719101123595</c:v>
                </c:pt>
                <c:pt idx="18">
                  <c:v>0.21348314606741572</c:v>
                </c:pt>
                <c:pt idx="19">
                  <c:v>0.2247191011235955</c:v>
                </c:pt>
                <c:pt idx="20">
                  <c:v>0.23595505617977527</c:v>
                </c:pt>
                <c:pt idx="21">
                  <c:v>0.24719101123595505</c:v>
                </c:pt>
                <c:pt idx="22">
                  <c:v>0.25842696629213485</c:v>
                </c:pt>
                <c:pt idx="23">
                  <c:v>0.2696629213483146</c:v>
                </c:pt>
                <c:pt idx="24">
                  <c:v>0.2808988764044944</c:v>
                </c:pt>
                <c:pt idx="25">
                  <c:v>0.29213483146067415</c:v>
                </c:pt>
                <c:pt idx="26">
                  <c:v>0.30337078651685395</c:v>
                </c:pt>
                <c:pt idx="27">
                  <c:v>0.3146067415730337</c:v>
                </c:pt>
                <c:pt idx="28">
                  <c:v>0.3258426966292135</c:v>
                </c:pt>
                <c:pt idx="29">
                  <c:v>0.33707865168539325</c:v>
                </c:pt>
                <c:pt idx="30">
                  <c:v>0.34831460674157305</c:v>
                </c:pt>
                <c:pt idx="31">
                  <c:v>0.3595505617977528</c:v>
                </c:pt>
                <c:pt idx="32">
                  <c:v>0.3707865168539326</c:v>
                </c:pt>
                <c:pt idx="33">
                  <c:v>0.38202247191011235</c:v>
                </c:pt>
                <c:pt idx="34">
                  <c:v>0.39325842696629215</c:v>
                </c:pt>
                <c:pt idx="35">
                  <c:v>0.4044943820224719</c:v>
                </c:pt>
                <c:pt idx="36">
                  <c:v>0.4157303370786517</c:v>
                </c:pt>
                <c:pt idx="37">
                  <c:v>0.42696629213483145</c:v>
                </c:pt>
                <c:pt idx="38">
                  <c:v>0.43820224719101125</c:v>
                </c:pt>
                <c:pt idx="39">
                  <c:v>0.449438202247191</c:v>
                </c:pt>
                <c:pt idx="40">
                  <c:v>0.4606741573033708</c:v>
                </c:pt>
                <c:pt idx="41">
                  <c:v>0.47191011235955055</c:v>
                </c:pt>
                <c:pt idx="42">
                  <c:v>0.48314606741573035</c:v>
                </c:pt>
                <c:pt idx="43">
                  <c:v>0.4943820224719101</c:v>
                </c:pt>
                <c:pt idx="44">
                  <c:v>0.5056179775280899</c:v>
                </c:pt>
                <c:pt idx="45">
                  <c:v>0.5168539325842697</c:v>
                </c:pt>
                <c:pt idx="46">
                  <c:v>0.5280898876404494</c:v>
                </c:pt>
                <c:pt idx="47">
                  <c:v>0.5393258426966292</c:v>
                </c:pt>
                <c:pt idx="48">
                  <c:v>0.550561797752809</c:v>
                </c:pt>
                <c:pt idx="49">
                  <c:v>0.5617977528089888</c:v>
                </c:pt>
                <c:pt idx="50">
                  <c:v>0.5730337078651685</c:v>
                </c:pt>
                <c:pt idx="51">
                  <c:v>0.5842696629213483</c:v>
                </c:pt>
                <c:pt idx="52">
                  <c:v>0.5955056179775281</c:v>
                </c:pt>
                <c:pt idx="53">
                  <c:v>0.6067415730337079</c:v>
                </c:pt>
                <c:pt idx="54">
                  <c:v>0.6179775280898876</c:v>
                </c:pt>
                <c:pt idx="55">
                  <c:v>0.6292134831460674</c:v>
                </c:pt>
                <c:pt idx="56">
                  <c:v>0.6404494382022472</c:v>
                </c:pt>
                <c:pt idx="57">
                  <c:v>0.651685393258427</c:v>
                </c:pt>
                <c:pt idx="58">
                  <c:v>0.6629213483146067</c:v>
                </c:pt>
                <c:pt idx="59">
                  <c:v>0.6741573033707865</c:v>
                </c:pt>
                <c:pt idx="60">
                  <c:v>0.6853932584269663</c:v>
                </c:pt>
                <c:pt idx="61">
                  <c:v>0.6966292134831461</c:v>
                </c:pt>
                <c:pt idx="62">
                  <c:v>0.7078651685393258</c:v>
                </c:pt>
                <c:pt idx="63">
                  <c:v>0.7191011235955056</c:v>
                </c:pt>
                <c:pt idx="64">
                  <c:v>0.7303370786516854</c:v>
                </c:pt>
                <c:pt idx="65">
                  <c:v>0.7415730337078652</c:v>
                </c:pt>
                <c:pt idx="66">
                  <c:v>0.7528089887640449</c:v>
                </c:pt>
                <c:pt idx="67">
                  <c:v>0.7640449438202247</c:v>
                </c:pt>
                <c:pt idx="68">
                  <c:v>0.7752808988764045</c:v>
                </c:pt>
                <c:pt idx="69">
                  <c:v>0.7865168539325843</c:v>
                </c:pt>
                <c:pt idx="70">
                  <c:v>0.797752808988764</c:v>
                </c:pt>
                <c:pt idx="71">
                  <c:v>0.8089887640449438</c:v>
                </c:pt>
                <c:pt idx="72">
                  <c:v>0.8202247191011236</c:v>
                </c:pt>
                <c:pt idx="73">
                  <c:v>0.8314606741573034</c:v>
                </c:pt>
                <c:pt idx="74">
                  <c:v>0.84269662921348309</c:v>
                </c:pt>
                <c:pt idx="75">
                  <c:v>0.8539325842696629</c:v>
                </c:pt>
                <c:pt idx="76">
                  <c:v>0.8651685393258427</c:v>
                </c:pt>
                <c:pt idx="77">
                  <c:v>0.8764044943820225</c:v>
                </c:pt>
                <c:pt idx="78">
                  <c:v>0.88764044943820219</c:v>
                </c:pt>
                <c:pt idx="79">
                  <c:v>0.898876404494382</c:v>
                </c:pt>
                <c:pt idx="80">
                  <c:v>0.9101123595505618</c:v>
                </c:pt>
                <c:pt idx="81">
                  <c:v>0.9213483146067416</c:v>
                </c:pt>
                <c:pt idx="82">
                  <c:v>0.93258426966292129</c:v>
                </c:pt>
                <c:pt idx="83">
                  <c:v>0.9438202247191011</c:v>
                </c:pt>
                <c:pt idx="84">
                  <c:v>0.9550561797752809</c:v>
                </c:pt>
                <c:pt idx="85">
                  <c:v>0.9662921348314607</c:v>
                </c:pt>
                <c:pt idx="86">
                  <c:v>0.97752808988764039</c:v>
                </c:pt>
                <c:pt idx="87">
                  <c:v>0.9887640449438202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25211976"/>
        <c:axId val="425212368"/>
      </c:scatterChart>
      <c:valAx>
        <c:axId val="42521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Streamflow (cfs)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212368"/>
        <c:crosses val="autoZero"/>
        <c:crossBetween val="midCat"/>
      </c:valAx>
      <c:valAx>
        <c:axId val="425212368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Cumulative Frequency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521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zoomScale="99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zoomScale="99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>
  <sheetPr/>
  <sheetViews>
    <sheetView zoomScale="99" workbookViewId="0" zoomToFit="1"/>
  </sheetViews>
  <pageMargins left="0.7" right="0.7" top="0.75" bottom="0.75" header="0.3" footer="0.3"/>
  <drawing r:id="rId1"/>
</chartsheet>
</file>

<file path=xl/chartsheets/sheet4.xml><?xml version="1.0" encoding="utf-8"?>
<chartsheet xmlns="http://schemas.openxmlformats.org/spreadsheetml/2006/main" xmlns:r="http://schemas.openxmlformats.org/officeDocument/2006/relationships">
  <sheetPr/>
  <sheetViews>
    <sheetView zoomScale="99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66788" cy="628842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8666788" cy="628842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66788" cy="628842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8666788" cy="628842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127262</xdr:rowOff>
    </xdr:from>
    <xdr:to>
      <xdr:col>7</xdr:col>
      <xdr:colOff>499034</xdr:colOff>
      <xdr:row>14</xdr:row>
      <xdr:rowOff>179071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4632"/>
        <a:stretch/>
      </xdr:blipFill>
      <xdr:spPr>
        <a:xfrm rot="5400000">
          <a:off x="2281012" y="-1605110"/>
          <a:ext cx="2063489" cy="66255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nwis.waterdata.usgs.gov/nwis/peak?site_no=07289000&amp;agency_cd=USGS&amp;format=html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3"/>
  <sheetViews>
    <sheetView topLeftCell="A61" workbookViewId="0">
      <selection activeCell="B5" sqref="B5:C93"/>
    </sheetView>
  </sheetViews>
  <sheetFormatPr defaultRowHeight="14.4" x14ac:dyDescent="0.55000000000000004"/>
  <cols>
    <col min="3" max="3" width="18" customWidth="1"/>
  </cols>
  <sheetData>
    <row r="1" spans="1:5" x14ac:dyDescent="0.55000000000000004">
      <c r="A1" s="1" t="s">
        <v>0</v>
      </c>
      <c r="B1" s="1"/>
      <c r="C1" s="1"/>
      <c r="D1" s="1"/>
      <c r="E1" s="1"/>
    </row>
    <row r="2" spans="1:5" x14ac:dyDescent="0.55000000000000004">
      <c r="A2" s="1" t="s">
        <v>1</v>
      </c>
      <c r="B2" s="1"/>
      <c r="C2" s="1"/>
      <c r="D2" s="1"/>
      <c r="E2" s="1"/>
    </row>
    <row r="3" spans="1:5" x14ac:dyDescent="0.55000000000000004">
      <c r="A3" s="8" t="s">
        <v>2</v>
      </c>
      <c r="B3" s="1"/>
      <c r="C3" s="1"/>
      <c r="D3" s="1"/>
      <c r="E3" s="1"/>
    </row>
    <row r="5" spans="1:5" ht="28.8" x14ac:dyDescent="0.55000000000000004">
      <c r="A5" s="1"/>
      <c r="B5" s="9" t="s">
        <v>3</v>
      </c>
      <c r="C5" s="9" t="s">
        <v>4</v>
      </c>
      <c r="D5" s="2"/>
      <c r="E5" s="2"/>
    </row>
    <row r="6" spans="1:5" ht="14.7" x14ac:dyDescent="0.55000000000000004">
      <c r="A6" s="1"/>
      <c r="B6" s="10">
        <v>1927</v>
      </c>
      <c r="C6" s="11">
        <v>2278000</v>
      </c>
      <c r="D6" s="3"/>
      <c r="E6" s="7"/>
    </row>
    <row r="7" spans="1:5" ht="14.7" x14ac:dyDescent="0.55000000000000004">
      <c r="A7" s="1"/>
      <c r="B7" s="10">
        <v>1928</v>
      </c>
      <c r="C7" s="11">
        <v>1325000</v>
      </c>
      <c r="D7" s="3"/>
      <c r="E7" s="7"/>
    </row>
    <row r="8" spans="1:5" ht="14.7" x14ac:dyDescent="0.55000000000000004">
      <c r="A8" s="1"/>
      <c r="B8" s="10">
        <v>1929</v>
      </c>
      <c r="C8" s="11">
        <v>1730000</v>
      </c>
      <c r="D8" s="3"/>
      <c r="E8" s="7"/>
    </row>
    <row r="9" spans="1:5" ht="14.7" x14ac:dyDescent="0.55000000000000004">
      <c r="A9" s="1"/>
      <c r="B9" s="10">
        <v>1930</v>
      </c>
      <c r="C9" s="11">
        <v>1148000</v>
      </c>
      <c r="D9" s="4"/>
      <c r="E9" s="5"/>
    </row>
    <row r="10" spans="1:5" ht="14.7" x14ac:dyDescent="0.55000000000000004">
      <c r="A10" s="1"/>
      <c r="B10" s="10">
        <v>1931</v>
      </c>
      <c r="C10" s="11">
        <v>711000</v>
      </c>
      <c r="D10" s="4"/>
      <c r="E10" s="6"/>
    </row>
    <row r="11" spans="1:5" ht="14.7" x14ac:dyDescent="0.55000000000000004">
      <c r="A11" s="1"/>
      <c r="B11" s="10">
        <v>1932</v>
      </c>
      <c r="C11" s="11">
        <v>1410000</v>
      </c>
      <c r="D11" s="4"/>
      <c r="E11" s="5"/>
    </row>
    <row r="12" spans="1:5" ht="14.7" x14ac:dyDescent="0.55000000000000004">
      <c r="A12" s="1"/>
      <c r="B12" s="10">
        <v>1933</v>
      </c>
      <c r="C12" s="11">
        <v>1360000</v>
      </c>
      <c r="D12" s="4"/>
      <c r="E12" s="5"/>
    </row>
    <row r="13" spans="1:5" ht="14.7" x14ac:dyDescent="0.55000000000000004">
      <c r="A13" s="1"/>
      <c r="B13" s="10">
        <v>1934</v>
      </c>
      <c r="C13" s="11">
        <v>877000</v>
      </c>
      <c r="D13" s="4"/>
      <c r="E13" s="6"/>
    </row>
    <row r="14" spans="1:5" ht="14.7" x14ac:dyDescent="0.55000000000000004">
      <c r="A14" s="1"/>
      <c r="B14" s="10">
        <v>1935</v>
      </c>
      <c r="C14" s="11">
        <v>1420000</v>
      </c>
      <c r="D14" s="4"/>
      <c r="E14" s="5"/>
    </row>
    <row r="15" spans="1:5" ht="14.7" x14ac:dyDescent="0.55000000000000004">
      <c r="A15" s="1"/>
      <c r="B15" s="10">
        <v>1936</v>
      </c>
      <c r="C15" s="11">
        <v>1280000</v>
      </c>
      <c r="D15" s="4"/>
      <c r="E15" s="5"/>
    </row>
    <row r="16" spans="1:5" ht="14.7" x14ac:dyDescent="0.55000000000000004">
      <c r="A16" s="1"/>
      <c r="B16" s="10">
        <v>1937</v>
      </c>
      <c r="C16" s="11">
        <v>2080000</v>
      </c>
      <c r="D16" s="4"/>
      <c r="E16" s="5"/>
    </row>
    <row r="17" spans="2:5" ht="14.7" x14ac:dyDescent="0.55000000000000004">
      <c r="B17" s="10">
        <v>1938</v>
      </c>
      <c r="C17" s="11">
        <v>1190000</v>
      </c>
      <c r="D17" s="4"/>
      <c r="E17" s="5"/>
    </row>
    <row r="18" spans="2:5" ht="14.7" x14ac:dyDescent="0.55000000000000004">
      <c r="B18" s="10">
        <v>1939</v>
      </c>
      <c r="C18" s="11">
        <v>1410000</v>
      </c>
      <c r="D18" s="4"/>
      <c r="E18" s="5"/>
    </row>
    <row r="19" spans="2:5" ht="14.7" x14ac:dyDescent="0.55000000000000004">
      <c r="B19" s="10">
        <v>1940</v>
      </c>
      <c r="C19" s="11">
        <v>1075000</v>
      </c>
      <c r="D19" s="4"/>
      <c r="E19" s="6"/>
    </row>
    <row r="20" spans="2:5" ht="14.7" x14ac:dyDescent="0.55000000000000004">
      <c r="B20" s="10">
        <v>1941</v>
      </c>
      <c r="C20" s="11">
        <v>814000</v>
      </c>
      <c r="D20" s="4"/>
      <c r="E20" s="5"/>
    </row>
    <row r="21" spans="2:5" ht="14.7" x14ac:dyDescent="0.55000000000000004">
      <c r="B21" s="10">
        <v>1942</v>
      </c>
      <c r="C21" s="11">
        <v>1178000</v>
      </c>
      <c r="D21" s="4"/>
      <c r="E21" s="5"/>
    </row>
    <row r="22" spans="2:5" ht="14.7" x14ac:dyDescent="0.55000000000000004">
      <c r="B22" s="10">
        <v>1943</v>
      </c>
      <c r="C22" s="11">
        <v>1648000</v>
      </c>
      <c r="D22" s="4"/>
      <c r="E22" s="6"/>
    </row>
    <row r="23" spans="2:5" ht="14.7" x14ac:dyDescent="0.55000000000000004">
      <c r="B23" s="10">
        <v>1944</v>
      </c>
      <c r="C23" s="11">
        <v>1610000</v>
      </c>
      <c r="D23" s="4"/>
      <c r="E23" s="5"/>
    </row>
    <row r="24" spans="2:5" ht="14.7" x14ac:dyDescent="0.55000000000000004">
      <c r="B24" s="10">
        <v>1945</v>
      </c>
      <c r="C24" s="11">
        <v>1922000</v>
      </c>
      <c r="D24" s="4"/>
      <c r="E24" s="6"/>
    </row>
    <row r="25" spans="2:5" ht="14.7" x14ac:dyDescent="0.55000000000000004">
      <c r="B25" s="10">
        <v>1946</v>
      </c>
      <c r="C25" s="11">
        <v>1481000</v>
      </c>
      <c r="D25" s="4"/>
      <c r="E25" s="6"/>
    </row>
    <row r="26" spans="2:5" ht="14.7" x14ac:dyDescent="0.55000000000000004">
      <c r="B26" s="10">
        <v>1947</v>
      </c>
      <c r="C26" s="11">
        <v>1301000</v>
      </c>
      <c r="D26" s="4"/>
      <c r="E26" s="5"/>
    </row>
    <row r="27" spans="2:5" ht="14.7" x14ac:dyDescent="0.55000000000000004">
      <c r="B27" s="10">
        <v>1948</v>
      </c>
      <c r="C27" s="11">
        <v>1401000</v>
      </c>
      <c r="D27" s="4"/>
      <c r="E27" s="5"/>
    </row>
    <row r="28" spans="2:5" ht="14.7" x14ac:dyDescent="0.55000000000000004">
      <c r="B28" s="10">
        <v>1949</v>
      </c>
      <c r="C28" s="11">
        <v>1574000</v>
      </c>
      <c r="D28" s="4"/>
      <c r="E28" s="5"/>
    </row>
    <row r="29" spans="2:5" ht="14.7" x14ac:dyDescent="0.55000000000000004">
      <c r="B29" s="10">
        <v>1950</v>
      </c>
      <c r="C29" s="11">
        <v>1880000</v>
      </c>
      <c r="D29" s="4"/>
      <c r="E29" s="5"/>
    </row>
    <row r="30" spans="2:5" ht="14.7" x14ac:dyDescent="0.55000000000000004">
      <c r="B30" s="10">
        <v>1951</v>
      </c>
      <c r="C30" s="11">
        <v>1356000</v>
      </c>
      <c r="D30" s="4"/>
      <c r="E30" s="5"/>
    </row>
    <row r="31" spans="2:5" ht="14.7" x14ac:dyDescent="0.55000000000000004">
      <c r="B31" s="10">
        <v>1952</v>
      </c>
      <c r="C31" s="11">
        <v>1368000</v>
      </c>
      <c r="D31" s="4"/>
      <c r="E31" s="5"/>
    </row>
    <row r="32" spans="2:5" ht="14.7" x14ac:dyDescent="0.55000000000000004">
      <c r="B32" s="10">
        <v>1953</v>
      </c>
      <c r="C32" s="11">
        <v>983000</v>
      </c>
      <c r="D32" s="4"/>
      <c r="E32" s="5"/>
    </row>
    <row r="33" spans="2:5" ht="14.7" x14ac:dyDescent="0.55000000000000004">
      <c r="B33" s="10">
        <v>1954</v>
      </c>
      <c r="C33" s="11">
        <v>706000</v>
      </c>
      <c r="D33" s="4"/>
      <c r="E33" s="5"/>
    </row>
    <row r="34" spans="2:5" ht="14.7" x14ac:dyDescent="0.55000000000000004">
      <c r="B34" s="10">
        <v>1955</v>
      </c>
      <c r="C34" s="11">
        <v>1282000</v>
      </c>
      <c r="D34" s="4"/>
      <c r="E34" s="5"/>
    </row>
    <row r="35" spans="2:5" ht="14.7" x14ac:dyDescent="0.55000000000000004">
      <c r="B35" s="10">
        <v>1956</v>
      </c>
      <c r="C35" s="11">
        <v>1110000</v>
      </c>
      <c r="D35" s="4"/>
      <c r="E35" s="6"/>
    </row>
    <row r="36" spans="2:5" ht="14.7" x14ac:dyDescent="0.55000000000000004">
      <c r="B36" s="10">
        <v>1957</v>
      </c>
      <c r="C36" s="11">
        <v>1312000</v>
      </c>
      <c r="D36" s="4"/>
      <c r="E36" s="6"/>
    </row>
    <row r="37" spans="2:5" ht="14.7" x14ac:dyDescent="0.55000000000000004">
      <c r="B37" s="10">
        <v>1958</v>
      </c>
      <c r="C37" s="11">
        <v>1191000</v>
      </c>
      <c r="D37" s="4"/>
      <c r="E37" s="5"/>
    </row>
    <row r="38" spans="2:5" ht="14.7" x14ac:dyDescent="0.55000000000000004">
      <c r="B38" s="10">
        <v>1959</v>
      </c>
      <c r="C38" s="11">
        <v>977000</v>
      </c>
      <c r="D38" s="4"/>
      <c r="E38" s="5"/>
    </row>
    <row r="39" spans="2:5" ht="14.7" x14ac:dyDescent="0.55000000000000004">
      <c r="B39" s="10">
        <v>1960</v>
      </c>
      <c r="C39" s="11">
        <v>1100000</v>
      </c>
      <c r="D39" s="4"/>
      <c r="E39" s="5"/>
    </row>
    <row r="40" spans="2:5" ht="14.7" x14ac:dyDescent="0.55000000000000004">
      <c r="B40" s="10">
        <v>1961</v>
      </c>
      <c r="C40" s="11">
        <v>1580000</v>
      </c>
      <c r="D40" s="4"/>
      <c r="E40" s="5"/>
    </row>
    <row r="41" spans="2:5" ht="14.7" x14ac:dyDescent="0.55000000000000004">
      <c r="B41" s="10">
        <v>1962</v>
      </c>
      <c r="C41" s="11">
        <v>1440000</v>
      </c>
      <c r="D41" s="4"/>
      <c r="E41" s="5"/>
    </row>
    <row r="42" spans="2:5" ht="14.7" x14ac:dyDescent="0.55000000000000004">
      <c r="B42" s="10">
        <v>1963</v>
      </c>
      <c r="C42" s="11">
        <v>1334000</v>
      </c>
      <c r="D42" s="4"/>
      <c r="E42" s="5"/>
    </row>
    <row r="43" spans="2:5" ht="14.7" x14ac:dyDescent="0.55000000000000004">
      <c r="B43" s="10">
        <v>1964</v>
      </c>
      <c r="C43" s="11">
        <v>1270000</v>
      </c>
      <c r="D43" s="4"/>
      <c r="E43" s="5"/>
    </row>
    <row r="44" spans="2:5" ht="14.7" x14ac:dyDescent="0.55000000000000004">
      <c r="B44" s="10">
        <v>1965</v>
      </c>
      <c r="C44" s="11">
        <v>1284000</v>
      </c>
      <c r="D44" s="4"/>
      <c r="E44" s="5"/>
    </row>
    <row r="45" spans="2:5" ht="14.7" x14ac:dyDescent="0.55000000000000004">
      <c r="B45" s="10">
        <v>1966</v>
      </c>
      <c r="C45" s="11">
        <v>1110000</v>
      </c>
      <c r="D45" s="4"/>
      <c r="E45" s="5"/>
    </row>
    <row r="46" spans="2:5" ht="14.7" x14ac:dyDescent="0.55000000000000004">
      <c r="B46" s="10">
        <v>1967</v>
      </c>
      <c r="C46" s="11">
        <v>1040000</v>
      </c>
      <c r="D46" s="4"/>
      <c r="E46" s="5"/>
    </row>
    <row r="47" spans="2:5" ht="14.7" x14ac:dyDescent="0.55000000000000004">
      <c r="B47" s="10">
        <v>1968</v>
      </c>
      <c r="C47" s="11">
        <v>1160000</v>
      </c>
      <c r="D47" s="4"/>
      <c r="E47" s="5"/>
    </row>
    <row r="48" spans="2:5" ht="14.7" x14ac:dyDescent="0.55000000000000004">
      <c r="B48" s="10">
        <v>1969</v>
      </c>
      <c r="C48" s="11">
        <v>1404000</v>
      </c>
      <c r="D48" s="4"/>
      <c r="E48" s="5"/>
    </row>
    <row r="49" spans="2:5" ht="14.7" x14ac:dyDescent="0.55000000000000004">
      <c r="B49" s="10">
        <v>1970</v>
      </c>
      <c r="C49" s="11">
        <v>1304000</v>
      </c>
      <c r="D49" s="4"/>
      <c r="E49" s="6"/>
    </row>
    <row r="50" spans="2:5" ht="14.7" x14ac:dyDescent="0.55000000000000004">
      <c r="B50" s="10">
        <v>1971</v>
      </c>
      <c r="C50" s="11">
        <v>1320000</v>
      </c>
      <c r="D50" s="4"/>
      <c r="E50" s="5"/>
    </row>
    <row r="51" spans="2:5" ht="14.7" x14ac:dyDescent="0.55000000000000004">
      <c r="B51" s="10">
        <v>1972</v>
      </c>
      <c r="C51" s="11">
        <v>1147000</v>
      </c>
      <c r="D51" s="4"/>
      <c r="E51" s="5"/>
    </row>
    <row r="52" spans="2:5" ht="14.7" x14ac:dyDescent="0.55000000000000004">
      <c r="B52" s="10">
        <v>1973</v>
      </c>
      <c r="C52" s="11">
        <v>1962000</v>
      </c>
      <c r="D52" s="4"/>
      <c r="E52" s="6"/>
    </row>
    <row r="53" spans="2:5" ht="14.7" x14ac:dyDescent="0.55000000000000004">
      <c r="B53" s="10">
        <v>1974</v>
      </c>
      <c r="C53" s="11">
        <v>1530000</v>
      </c>
      <c r="D53" s="4"/>
      <c r="E53" s="6"/>
    </row>
    <row r="54" spans="2:5" x14ac:dyDescent="0.55000000000000004">
      <c r="B54" s="10">
        <v>1975</v>
      </c>
      <c r="C54" s="11">
        <v>1840000</v>
      </c>
      <c r="D54" s="2"/>
      <c r="E54" s="2"/>
    </row>
    <row r="55" spans="2:5" x14ac:dyDescent="0.55000000000000004">
      <c r="B55" s="10">
        <v>1976</v>
      </c>
      <c r="C55" s="11">
        <v>1020000</v>
      </c>
      <c r="D55" s="2"/>
      <c r="E55" s="2"/>
    </row>
    <row r="56" spans="2:5" x14ac:dyDescent="0.55000000000000004">
      <c r="B56" s="10">
        <v>1977</v>
      </c>
      <c r="C56" s="11">
        <v>980000</v>
      </c>
      <c r="D56" s="2"/>
      <c r="E56" s="2"/>
    </row>
    <row r="57" spans="2:5" x14ac:dyDescent="0.55000000000000004">
      <c r="B57" s="10">
        <v>1978</v>
      </c>
      <c r="C57" s="11">
        <v>1350000</v>
      </c>
      <c r="D57" s="2"/>
      <c r="E57" s="2"/>
    </row>
    <row r="58" spans="2:5" x14ac:dyDescent="0.55000000000000004">
      <c r="B58" s="10">
        <v>1979</v>
      </c>
      <c r="C58" s="11">
        <v>1690000</v>
      </c>
      <c r="D58" s="2"/>
      <c r="E58" s="2"/>
    </row>
    <row r="59" spans="2:5" x14ac:dyDescent="0.55000000000000004">
      <c r="B59" s="10">
        <v>1980</v>
      </c>
      <c r="C59" s="11">
        <v>1370000</v>
      </c>
      <c r="D59" s="2"/>
      <c r="E59" s="2"/>
    </row>
    <row r="60" spans="2:5" x14ac:dyDescent="0.55000000000000004">
      <c r="B60" s="10">
        <v>1981</v>
      </c>
      <c r="C60" s="11">
        <v>956000</v>
      </c>
      <c r="D60" s="2"/>
      <c r="E60" s="2"/>
    </row>
    <row r="61" spans="2:5" x14ac:dyDescent="0.55000000000000004">
      <c r="B61" s="10">
        <v>1982</v>
      </c>
      <c r="C61" s="11">
        <v>1182000</v>
      </c>
      <c r="D61" s="2"/>
      <c r="E61" s="2"/>
    </row>
    <row r="62" spans="2:5" x14ac:dyDescent="0.55000000000000004">
      <c r="B62" s="10">
        <v>1983</v>
      </c>
      <c r="C62" s="11">
        <v>1790000</v>
      </c>
      <c r="D62" s="2"/>
      <c r="E62" s="2"/>
    </row>
    <row r="63" spans="2:5" x14ac:dyDescent="0.55000000000000004">
      <c r="B63" s="10">
        <v>1984</v>
      </c>
      <c r="C63" s="11">
        <v>1600000</v>
      </c>
      <c r="D63" s="2"/>
      <c r="E63" s="2"/>
    </row>
    <row r="64" spans="2:5" x14ac:dyDescent="0.55000000000000004">
      <c r="B64" s="10">
        <v>1985</v>
      </c>
      <c r="C64" s="11">
        <v>1430000</v>
      </c>
      <c r="D64" s="2"/>
      <c r="E64" s="2"/>
    </row>
    <row r="65" spans="2:5" x14ac:dyDescent="0.55000000000000004">
      <c r="B65" s="10">
        <v>1986</v>
      </c>
      <c r="C65" s="11">
        <v>1312000</v>
      </c>
      <c r="D65" s="2"/>
      <c r="E65" s="2"/>
    </row>
    <row r="66" spans="2:5" x14ac:dyDescent="0.55000000000000004">
      <c r="B66" s="10">
        <v>1987</v>
      </c>
      <c r="C66" s="11">
        <v>1230000</v>
      </c>
      <c r="D66" s="2"/>
      <c r="E66" s="2"/>
    </row>
    <row r="67" spans="2:5" x14ac:dyDescent="0.55000000000000004">
      <c r="B67" s="10">
        <v>1988</v>
      </c>
      <c r="C67" s="11">
        <v>1140000</v>
      </c>
      <c r="D67" s="2"/>
      <c r="E67" s="2"/>
    </row>
    <row r="68" spans="2:5" x14ac:dyDescent="0.55000000000000004">
      <c r="B68" s="10">
        <v>1989</v>
      </c>
      <c r="C68" s="11">
        <v>1430000</v>
      </c>
      <c r="D68" s="2"/>
      <c r="E68" s="2"/>
    </row>
    <row r="69" spans="2:5" x14ac:dyDescent="0.55000000000000004">
      <c r="B69" s="10">
        <v>1990</v>
      </c>
      <c r="C69" s="11">
        <v>1380000</v>
      </c>
      <c r="D69" s="2"/>
      <c r="E69" s="2"/>
    </row>
    <row r="70" spans="2:5" x14ac:dyDescent="0.55000000000000004">
      <c r="B70" s="10">
        <v>1991</v>
      </c>
      <c r="C70" s="11">
        <v>1690000</v>
      </c>
      <c r="D70" s="2"/>
      <c r="E70" s="2"/>
    </row>
    <row r="71" spans="2:5" x14ac:dyDescent="0.55000000000000004">
      <c r="B71" s="10">
        <v>1992</v>
      </c>
      <c r="C71" s="11">
        <v>1100000</v>
      </c>
      <c r="D71" s="2"/>
      <c r="E71" s="2"/>
    </row>
    <row r="72" spans="2:5" x14ac:dyDescent="0.55000000000000004">
      <c r="B72" s="10">
        <v>1993</v>
      </c>
      <c r="C72" s="11">
        <v>1333000</v>
      </c>
      <c r="D72" s="2"/>
      <c r="E72" s="2"/>
    </row>
    <row r="73" spans="2:5" x14ac:dyDescent="0.55000000000000004">
      <c r="B73" s="10">
        <v>1994</v>
      </c>
      <c r="C73" s="11">
        <v>1560000</v>
      </c>
      <c r="D73" s="2"/>
      <c r="E73" s="2"/>
    </row>
    <row r="74" spans="2:5" x14ac:dyDescent="0.55000000000000004">
      <c r="B74" s="10">
        <v>1995</v>
      </c>
      <c r="C74" s="11">
        <v>1280000</v>
      </c>
      <c r="D74" s="2"/>
      <c r="E74" s="2"/>
    </row>
    <row r="75" spans="2:5" x14ac:dyDescent="0.55000000000000004">
      <c r="B75" s="10">
        <v>1996</v>
      </c>
      <c r="C75" s="11">
        <v>1150000</v>
      </c>
    </row>
    <row r="76" spans="2:5" x14ac:dyDescent="0.55000000000000004">
      <c r="B76" s="10">
        <v>1997</v>
      </c>
      <c r="C76" s="12">
        <v>1780000</v>
      </c>
    </row>
    <row r="77" spans="2:5" x14ac:dyDescent="0.55000000000000004">
      <c r="B77" s="10">
        <v>1998</v>
      </c>
      <c r="C77" s="12">
        <v>1350000</v>
      </c>
    </row>
    <row r="78" spans="2:5" x14ac:dyDescent="0.55000000000000004">
      <c r="B78" s="10">
        <v>1999</v>
      </c>
      <c r="C78" s="12">
        <v>1315000</v>
      </c>
    </row>
    <row r="79" spans="2:5" x14ac:dyDescent="0.55000000000000004">
      <c r="B79" s="10">
        <v>2000</v>
      </c>
      <c r="C79" s="12">
        <v>787000</v>
      </c>
    </row>
    <row r="80" spans="2:5" x14ac:dyDescent="0.55000000000000004">
      <c r="B80" s="10">
        <v>2001</v>
      </c>
      <c r="C80" s="12">
        <v>1221000</v>
      </c>
    </row>
    <row r="81" spans="2:3" x14ac:dyDescent="0.55000000000000004">
      <c r="B81" s="10">
        <v>2002</v>
      </c>
      <c r="C81" s="12">
        <v>1537000</v>
      </c>
    </row>
    <row r="82" spans="2:3" x14ac:dyDescent="0.55000000000000004">
      <c r="B82" s="10">
        <v>2003</v>
      </c>
      <c r="C82" s="12">
        <v>1370000</v>
      </c>
    </row>
    <row r="83" spans="2:3" x14ac:dyDescent="0.55000000000000004">
      <c r="B83" s="10">
        <v>2004</v>
      </c>
      <c r="C83" s="12">
        <v>1153000</v>
      </c>
    </row>
    <row r="84" spans="2:3" x14ac:dyDescent="0.55000000000000004">
      <c r="B84" s="10">
        <v>2005</v>
      </c>
      <c r="C84" s="12">
        <v>1542000</v>
      </c>
    </row>
    <row r="85" spans="2:3" x14ac:dyDescent="0.55000000000000004">
      <c r="B85" s="10">
        <v>2006</v>
      </c>
      <c r="C85" s="12">
        <v>956000</v>
      </c>
    </row>
    <row r="86" spans="2:3" x14ac:dyDescent="0.55000000000000004">
      <c r="B86" s="10">
        <v>2007</v>
      </c>
      <c r="C86" s="12">
        <v>1187000</v>
      </c>
    </row>
    <row r="87" spans="2:3" x14ac:dyDescent="0.55000000000000004">
      <c r="B87" s="10">
        <v>2008</v>
      </c>
      <c r="C87" s="12">
        <v>1820000</v>
      </c>
    </row>
    <row r="88" spans="2:3" x14ac:dyDescent="0.55000000000000004">
      <c r="B88" s="10">
        <v>2009</v>
      </c>
      <c r="C88" s="12">
        <v>1550000</v>
      </c>
    </row>
    <row r="89" spans="2:3" x14ac:dyDescent="0.55000000000000004">
      <c r="B89" s="10">
        <v>2010</v>
      </c>
      <c r="C89" s="12">
        <v>1320000</v>
      </c>
    </row>
    <row r="90" spans="2:3" x14ac:dyDescent="0.55000000000000004">
      <c r="B90" s="10">
        <v>2011</v>
      </c>
      <c r="C90" s="12">
        <v>2310000</v>
      </c>
    </row>
    <row r="91" spans="2:3" x14ac:dyDescent="0.55000000000000004">
      <c r="B91" s="10">
        <v>2012</v>
      </c>
      <c r="C91" s="12">
        <v>1190000</v>
      </c>
    </row>
    <row r="92" spans="2:3" x14ac:dyDescent="0.55000000000000004">
      <c r="B92" s="10">
        <v>2013</v>
      </c>
      <c r="C92" s="12">
        <v>1380000</v>
      </c>
    </row>
    <row r="93" spans="2:3" x14ac:dyDescent="0.55000000000000004">
      <c r="B93" s="10">
        <v>2014</v>
      </c>
      <c r="C93" s="13">
        <v>1040000</v>
      </c>
    </row>
  </sheetData>
  <hyperlinks>
    <hyperlink ref="A3" r:id="rId1"/>
  </hyperlinks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04"/>
  <sheetViews>
    <sheetView topLeftCell="A95" workbookViewId="0">
      <selection activeCell="A5" sqref="A5:B95"/>
    </sheetView>
  </sheetViews>
  <sheetFormatPr defaultRowHeight="14.4" x14ac:dyDescent="0.55000000000000004"/>
  <cols>
    <col min="1" max="1" width="8.734375" bestFit="1" customWidth="1"/>
    <col min="2" max="2" width="22.89453125" bestFit="1" customWidth="1"/>
    <col min="4" max="4" width="8.83984375" style="1"/>
  </cols>
  <sheetData>
    <row r="1" spans="1:20" s="1" customFormat="1" x14ac:dyDescent="0.55000000000000004">
      <c r="D1" s="1" t="s">
        <v>5</v>
      </c>
      <c r="E1" s="1">
        <f>COUNT(B8:B95)</f>
        <v>88</v>
      </c>
    </row>
    <row r="2" spans="1:20" s="1" customFormat="1" x14ac:dyDescent="0.55000000000000004">
      <c r="D2" s="14" t="s">
        <v>7</v>
      </c>
      <c r="E2" s="1">
        <f>1+3.3*LOG(E1)</f>
        <v>7.4167928180955567</v>
      </c>
    </row>
    <row r="3" spans="1:20" s="1" customFormat="1" x14ac:dyDescent="0.55000000000000004">
      <c r="D3" s="1" t="s">
        <v>6</v>
      </c>
      <c r="E3">
        <f>(B95-B8)/E2</f>
        <v>216265.98441398371</v>
      </c>
    </row>
    <row r="4" spans="1:20" s="1" customFormat="1" x14ac:dyDescent="0.55000000000000004"/>
    <row r="5" spans="1:20" x14ac:dyDescent="0.55000000000000004">
      <c r="A5" s="9" t="s">
        <v>3</v>
      </c>
      <c r="B5" s="16" t="s">
        <v>4</v>
      </c>
      <c r="C5" s="17" t="s">
        <v>16</v>
      </c>
      <c r="D5" s="17" t="s">
        <v>8</v>
      </c>
      <c r="E5" s="17" t="s">
        <v>9</v>
      </c>
      <c r="F5" s="17" t="s">
        <v>10</v>
      </c>
      <c r="G5" s="17" t="s">
        <v>11</v>
      </c>
      <c r="H5" s="17" t="s">
        <v>12</v>
      </c>
      <c r="I5" s="17" t="s">
        <v>13</v>
      </c>
      <c r="J5" s="17" t="s">
        <v>14</v>
      </c>
      <c r="K5" s="17" t="s">
        <v>15</v>
      </c>
      <c r="L5" s="17"/>
      <c r="M5" s="17"/>
    </row>
    <row r="6" spans="1:20" s="1" customFormat="1" x14ac:dyDescent="0.55000000000000004">
      <c r="A6" s="9"/>
      <c r="B6" s="16"/>
      <c r="C6" s="17"/>
      <c r="D6" s="17" t="s">
        <v>17</v>
      </c>
      <c r="E6" s="17" t="s">
        <v>18</v>
      </c>
      <c r="F6" s="17" t="s">
        <v>19</v>
      </c>
      <c r="G6" s="17" t="s">
        <v>20</v>
      </c>
      <c r="H6" s="17" t="s">
        <v>21</v>
      </c>
      <c r="I6" s="17" t="s">
        <v>22</v>
      </c>
      <c r="J6" s="17" t="s">
        <v>23</v>
      </c>
      <c r="K6" s="17"/>
      <c r="L6" s="17"/>
      <c r="M6" s="17"/>
    </row>
    <row r="7" spans="1:20" s="1" customFormat="1" x14ac:dyDescent="0.55000000000000004">
      <c r="A7" s="9"/>
      <c r="B7" s="16"/>
      <c r="C7" s="15">
        <f>B8-1</f>
        <v>705999</v>
      </c>
      <c r="D7" s="15">
        <f t="shared" ref="D7:K7" si="0">C7+$E$3</f>
        <v>922264.98441398377</v>
      </c>
      <c r="E7" s="15">
        <f t="shared" si="0"/>
        <v>1138530.9688279675</v>
      </c>
      <c r="F7" s="15">
        <f t="shared" si="0"/>
        <v>1354796.9532419513</v>
      </c>
      <c r="G7" s="15">
        <f t="shared" si="0"/>
        <v>1571062.9376559351</v>
      </c>
      <c r="H7" s="15">
        <f t="shared" si="0"/>
        <v>1787328.9220699188</v>
      </c>
      <c r="I7" s="15">
        <f t="shared" si="0"/>
        <v>2003594.9064839026</v>
      </c>
      <c r="J7" s="15">
        <f t="shared" si="0"/>
        <v>2219860.8908978864</v>
      </c>
      <c r="K7" s="15">
        <f t="shared" si="0"/>
        <v>2436126.8753118701</v>
      </c>
      <c r="L7" s="15"/>
      <c r="M7" s="15"/>
      <c r="N7" s="15"/>
      <c r="O7" s="15"/>
      <c r="P7" s="15"/>
      <c r="Q7" s="15"/>
      <c r="R7" s="15"/>
      <c r="S7" s="15"/>
      <c r="T7" s="15"/>
    </row>
    <row r="8" spans="1:20" x14ac:dyDescent="0.55000000000000004">
      <c r="A8" s="10">
        <v>1954</v>
      </c>
      <c r="B8" s="11">
        <v>706000</v>
      </c>
      <c r="C8" t="str">
        <f>IF(AND(B8&gt;$C$7,B8&lt;=D$7),"Yes","No")</f>
        <v>Yes</v>
      </c>
      <c r="D8" s="1" t="str">
        <f>IF(AND(B8&gt;$D$7,B8&lt;=E$7),"Yes","No")</f>
        <v>No</v>
      </c>
      <c r="E8" s="1" t="str">
        <f>IF(AND(B8&gt;$E$7,B8&lt;=F$7),"Yes","No")</f>
        <v>No</v>
      </c>
      <c r="F8" s="1" t="str">
        <f>IF(AND(B8&gt;$F$7,B8&lt;=G$7),"Yes","No")</f>
        <v>No</v>
      </c>
      <c r="G8" s="1" t="str">
        <f>IF(AND(B8&gt;$G$7,B8&lt;=H$7),"Yes","No")</f>
        <v>No</v>
      </c>
      <c r="H8" s="1" t="str">
        <f>IF(AND(B8&gt;$H$7,B8&lt;=I$7),"Yes","No")</f>
        <v>No</v>
      </c>
      <c r="I8" s="1" t="str">
        <f>IF(AND(B8&gt;$I$7,B8&lt;=J$7),"Yes","No")</f>
        <v>No</v>
      </c>
      <c r="J8" s="1" t="str">
        <f>IF(AND(B8&gt;$J$7,B8&lt;=K$7),"Yes","No")</f>
        <v>No</v>
      </c>
      <c r="K8" s="1"/>
      <c r="L8" s="1"/>
      <c r="M8" s="1"/>
      <c r="N8" s="1"/>
      <c r="O8" s="1"/>
      <c r="P8" s="1"/>
      <c r="Q8" s="1"/>
      <c r="R8" s="1"/>
      <c r="S8" s="1"/>
      <c r="T8" s="1"/>
    </row>
    <row r="9" spans="1:20" x14ac:dyDescent="0.55000000000000004">
      <c r="A9" s="10">
        <v>1931</v>
      </c>
      <c r="B9" s="11">
        <v>711000</v>
      </c>
      <c r="C9" s="1" t="str">
        <f t="shared" ref="C9:C72" si="1">IF(AND(B9&gt;$C$7,B9&lt;=D$7),"Yes","No")</f>
        <v>Yes</v>
      </c>
      <c r="D9" s="1" t="str">
        <f t="shared" ref="D9:D72" si="2">IF(AND(B9&gt;$D$7,B9&lt;=E$7),"Yes","No")</f>
        <v>No</v>
      </c>
      <c r="E9" s="1" t="str">
        <f t="shared" ref="E9:E72" si="3">IF(AND(B9&gt;$E$7,B9&lt;=F$7),"Yes","No")</f>
        <v>No</v>
      </c>
      <c r="F9" s="1" t="str">
        <f t="shared" ref="F9:F72" si="4">IF(AND(B9&gt;$F$7,B9&lt;=G$7),"Yes","No")</f>
        <v>No</v>
      </c>
      <c r="G9" s="1" t="str">
        <f t="shared" ref="G9:G72" si="5">IF(AND(B9&gt;$G$7,B9&lt;=H$7),"Yes","No")</f>
        <v>No</v>
      </c>
      <c r="H9" s="1" t="str">
        <f t="shared" ref="H9:H72" si="6">IF(AND(B9&gt;$H$7,B9&lt;=I$7),"Yes","No")</f>
        <v>No</v>
      </c>
      <c r="I9" s="1" t="str">
        <f t="shared" ref="I9:I72" si="7">IF(AND(B9&gt;$I$7,B9&lt;=J$7),"Yes","No")</f>
        <v>No</v>
      </c>
      <c r="J9" s="1" t="str">
        <f t="shared" ref="J9:J72" si="8">IF(AND(B9&gt;$J$7,B9&lt;=K$7),"Yes","No")</f>
        <v>No</v>
      </c>
      <c r="K9" s="1"/>
      <c r="L9" s="1"/>
      <c r="M9" s="1"/>
      <c r="N9" s="1"/>
      <c r="O9" s="1"/>
      <c r="P9" s="1"/>
      <c r="Q9" s="1"/>
      <c r="R9" s="1"/>
      <c r="S9" s="1"/>
    </row>
    <row r="10" spans="1:20" x14ac:dyDescent="0.55000000000000004">
      <c r="A10" s="10">
        <v>2000</v>
      </c>
      <c r="B10" s="12">
        <v>787000</v>
      </c>
      <c r="C10" s="1" t="str">
        <f t="shared" si="1"/>
        <v>Yes</v>
      </c>
      <c r="D10" s="1" t="str">
        <f t="shared" si="2"/>
        <v>No</v>
      </c>
      <c r="E10" s="1" t="str">
        <f t="shared" si="3"/>
        <v>No</v>
      </c>
      <c r="F10" s="1" t="str">
        <f t="shared" si="4"/>
        <v>No</v>
      </c>
      <c r="G10" s="1" t="str">
        <f t="shared" si="5"/>
        <v>No</v>
      </c>
      <c r="H10" s="1" t="str">
        <f t="shared" si="6"/>
        <v>No</v>
      </c>
      <c r="I10" s="1" t="str">
        <f t="shared" si="7"/>
        <v>No</v>
      </c>
      <c r="J10" s="1" t="str">
        <f t="shared" si="8"/>
        <v>No</v>
      </c>
      <c r="K10" s="1"/>
      <c r="L10" s="1"/>
      <c r="M10" s="1"/>
      <c r="N10" s="1"/>
      <c r="O10" s="1"/>
      <c r="P10" s="1"/>
      <c r="Q10" s="1"/>
      <c r="R10" s="1"/>
      <c r="S10" s="1"/>
    </row>
    <row r="11" spans="1:20" x14ac:dyDescent="0.55000000000000004">
      <c r="A11" s="10">
        <v>1941</v>
      </c>
      <c r="B11" s="11">
        <v>814000</v>
      </c>
      <c r="C11" s="1" t="str">
        <f t="shared" si="1"/>
        <v>Yes</v>
      </c>
      <c r="D11" s="1" t="str">
        <f t="shared" si="2"/>
        <v>No</v>
      </c>
      <c r="E11" s="1" t="str">
        <f t="shared" si="3"/>
        <v>No</v>
      </c>
      <c r="F11" s="1" t="str">
        <f t="shared" si="4"/>
        <v>No</v>
      </c>
      <c r="G11" s="1" t="str">
        <f t="shared" si="5"/>
        <v>No</v>
      </c>
      <c r="H11" s="1" t="str">
        <f t="shared" si="6"/>
        <v>No</v>
      </c>
      <c r="I11" s="1" t="str">
        <f t="shared" si="7"/>
        <v>No</v>
      </c>
      <c r="J11" s="1" t="str">
        <f t="shared" si="8"/>
        <v>No</v>
      </c>
      <c r="K11" s="1"/>
      <c r="L11" s="1"/>
      <c r="M11" s="1"/>
      <c r="N11" s="1"/>
      <c r="O11" s="1"/>
      <c r="P11" s="1"/>
      <c r="Q11" s="1"/>
      <c r="R11" s="1"/>
      <c r="S11" s="1"/>
    </row>
    <row r="12" spans="1:20" x14ac:dyDescent="0.55000000000000004">
      <c r="A12" s="10">
        <v>1934</v>
      </c>
      <c r="B12" s="11">
        <v>877000</v>
      </c>
      <c r="C12" s="1" t="str">
        <f t="shared" si="1"/>
        <v>Yes</v>
      </c>
      <c r="D12" s="1" t="str">
        <f t="shared" si="2"/>
        <v>No</v>
      </c>
      <c r="E12" s="1" t="str">
        <f t="shared" si="3"/>
        <v>No</v>
      </c>
      <c r="F12" s="1" t="str">
        <f t="shared" si="4"/>
        <v>No</v>
      </c>
      <c r="G12" s="1" t="str">
        <f t="shared" si="5"/>
        <v>No</v>
      </c>
      <c r="H12" s="1" t="str">
        <f t="shared" si="6"/>
        <v>No</v>
      </c>
      <c r="I12" s="1" t="str">
        <f t="shared" si="7"/>
        <v>No</v>
      </c>
      <c r="J12" s="1" t="str">
        <f t="shared" si="8"/>
        <v>No</v>
      </c>
      <c r="K12" s="1"/>
      <c r="L12" s="1"/>
      <c r="M12" s="1"/>
      <c r="N12" s="1"/>
      <c r="O12" s="1"/>
      <c r="P12" s="1"/>
      <c r="Q12" s="1"/>
      <c r="R12" s="1"/>
      <c r="S12" s="1"/>
    </row>
    <row r="13" spans="1:20" x14ac:dyDescent="0.55000000000000004">
      <c r="A13" s="10">
        <v>1981</v>
      </c>
      <c r="B13" s="11">
        <v>956000</v>
      </c>
      <c r="C13" s="1" t="str">
        <f t="shared" si="1"/>
        <v>No</v>
      </c>
      <c r="D13" s="1" t="str">
        <f t="shared" si="2"/>
        <v>Yes</v>
      </c>
      <c r="E13" s="1" t="str">
        <f t="shared" si="3"/>
        <v>No</v>
      </c>
      <c r="F13" s="1" t="str">
        <f t="shared" si="4"/>
        <v>No</v>
      </c>
      <c r="G13" s="1" t="str">
        <f t="shared" si="5"/>
        <v>No</v>
      </c>
      <c r="H13" s="1" t="str">
        <f t="shared" si="6"/>
        <v>No</v>
      </c>
      <c r="I13" s="1" t="str">
        <f t="shared" si="7"/>
        <v>No</v>
      </c>
      <c r="J13" s="1" t="str">
        <f t="shared" si="8"/>
        <v>No</v>
      </c>
      <c r="K13" s="1"/>
      <c r="L13" s="1"/>
      <c r="M13" s="1"/>
      <c r="N13" s="1"/>
      <c r="O13" s="1"/>
      <c r="P13" s="1"/>
      <c r="Q13" s="1"/>
      <c r="R13" s="1"/>
      <c r="S13" s="1"/>
    </row>
    <row r="14" spans="1:20" x14ac:dyDescent="0.55000000000000004">
      <c r="A14" s="10">
        <v>2006</v>
      </c>
      <c r="B14" s="12">
        <v>956000</v>
      </c>
      <c r="C14" s="1" t="str">
        <f t="shared" si="1"/>
        <v>No</v>
      </c>
      <c r="D14" s="1" t="str">
        <f t="shared" si="2"/>
        <v>Yes</v>
      </c>
      <c r="E14" s="1" t="str">
        <f t="shared" si="3"/>
        <v>No</v>
      </c>
      <c r="F14" s="1" t="str">
        <f t="shared" si="4"/>
        <v>No</v>
      </c>
      <c r="G14" s="1" t="str">
        <f t="shared" si="5"/>
        <v>No</v>
      </c>
      <c r="H14" s="1" t="str">
        <f t="shared" si="6"/>
        <v>No</v>
      </c>
      <c r="I14" s="1" t="str">
        <f t="shared" si="7"/>
        <v>No</v>
      </c>
      <c r="J14" s="1" t="str">
        <f t="shared" si="8"/>
        <v>No</v>
      </c>
      <c r="K14" s="1"/>
      <c r="L14" s="1"/>
      <c r="M14" s="1"/>
      <c r="N14" s="1"/>
      <c r="O14" s="1"/>
      <c r="P14" s="1"/>
      <c r="Q14" s="1"/>
      <c r="R14" s="1"/>
      <c r="S14" s="1"/>
    </row>
    <row r="15" spans="1:20" x14ac:dyDescent="0.55000000000000004">
      <c r="A15" s="10">
        <v>1959</v>
      </c>
      <c r="B15" s="11">
        <v>977000</v>
      </c>
      <c r="C15" s="1" t="str">
        <f t="shared" si="1"/>
        <v>No</v>
      </c>
      <c r="D15" s="1" t="str">
        <f t="shared" si="2"/>
        <v>Yes</v>
      </c>
      <c r="E15" s="1" t="str">
        <f t="shared" si="3"/>
        <v>No</v>
      </c>
      <c r="F15" s="1" t="str">
        <f t="shared" si="4"/>
        <v>No</v>
      </c>
      <c r="G15" s="1" t="str">
        <f t="shared" si="5"/>
        <v>No</v>
      </c>
      <c r="H15" s="1" t="str">
        <f t="shared" si="6"/>
        <v>No</v>
      </c>
      <c r="I15" s="1" t="str">
        <f t="shared" si="7"/>
        <v>No</v>
      </c>
      <c r="J15" s="1" t="str">
        <f t="shared" si="8"/>
        <v>No</v>
      </c>
      <c r="K15" s="1"/>
      <c r="L15" s="1"/>
      <c r="M15" s="1"/>
      <c r="N15" s="1"/>
      <c r="O15" s="1"/>
      <c r="P15" s="1"/>
      <c r="Q15" s="1"/>
      <c r="R15" s="1"/>
      <c r="S15" s="1"/>
    </row>
    <row r="16" spans="1:20" x14ac:dyDescent="0.55000000000000004">
      <c r="A16" s="10">
        <v>1977</v>
      </c>
      <c r="B16" s="11">
        <v>980000</v>
      </c>
      <c r="C16" s="1" t="str">
        <f t="shared" si="1"/>
        <v>No</v>
      </c>
      <c r="D16" s="1" t="str">
        <f t="shared" si="2"/>
        <v>Yes</v>
      </c>
      <c r="E16" s="1" t="str">
        <f t="shared" si="3"/>
        <v>No</v>
      </c>
      <c r="F16" s="1" t="str">
        <f t="shared" si="4"/>
        <v>No</v>
      </c>
      <c r="G16" s="1" t="str">
        <f t="shared" si="5"/>
        <v>No</v>
      </c>
      <c r="H16" s="1" t="str">
        <f t="shared" si="6"/>
        <v>No</v>
      </c>
      <c r="I16" s="1" t="str">
        <f t="shared" si="7"/>
        <v>No</v>
      </c>
      <c r="J16" s="1" t="str">
        <f t="shared" si="8"/>
        <v>No</v>
      </c>
      <c r="K16" s="1"/>
      <c r="L16" s="1"/>
      <c r="M16" s="1"/>
      <c r="N16" s="1"/>
      <c r="O16" s="1"/>
      <c r="P16" s="1"/>
      <c r="Q16" s="1"/>
      <c r="R16" s="1"/>
      <c r="S16" s="1"/>
    </row>
    <row r="17" spans="1:19" x14ac:dyDescent="0.55000000000000004">
      <c r="A17" s="10">
        <v>1953</v>
      </c>
      <c r="B17" s="11">
        <v>983000</v>
      </c>
      <c r="C17" s="1" t="str">
        <f t="shared" si="1"/>
        <v>No</v>
      </c>
      <c r="D17" s="1" t="str">
        <f t="shared" si="2"/>
        <v>Yes</v>
      </c>
      <c r="E17" s="1" t="str">
        <f t="shared" si="3"/>
        <v>No</v>
      </c>
      <c r="F17" s="1" t="str">
        <f t="shared" si="4"/>
        <v>No</v>
      </c>
      <c r="G17" s="1" t="str">
        <f t="shared" si="5"/>
        <v>No</v>
      </c>
      <c r="H17" s="1" t="str">
        <f t="shared" si="6"/>
        <v>No</v>
      </c>
      <c r="I17" s="1" t="str">
        <f t="shared" si="7"/>
        <v>No</v>
      </c>
      <c r="J17" s="1" t="str">
        <f t="shared" si="8"/>
        <v>No</v>
      </c>
      <c r="K17" s="1"/>
      <c r="L17" s="1"/>
      <c r="M17" s="1"/>
      <c r="N17" s="1"/>
      <c r="O17" s="1"/>
      <c r="P17" s="1"/>
      <c r="Q17" s="1"/>
      <c r="R17" s="1"/>
      <c r="S17" s="1"/>
    </row>
    <row r="18" spans="1:19" x14ac:dyDescent="0.55000000000000004">
      <c r="A18" s="10">
        <v>1976</v>
      </c>
      <c r="B18" s="11">
        <v>1020000</v>
      </c>
      <c r="C18" s="1" t="str">
        <f t="shared" si="1"/>
        <v>No</v>
      </c>
      <c r="D18" s="1" t="str">
        <f t="shared" si="2"/>
        <v>Yes</v>
      </c>
      <c r="E18" s="1" t="str">
        <f t="shared" si="3"/>
        <v>No</v>
      </c>
      <c r="F18" s="1" t="str">
        <f t="shared" si="4"/>
        <v>No</v>
      </c>
      <c r="G18" s="1" t="str">
        <f t="shared" si="5"/>
        <v>No</v>
      </c>
      <c r="H18" s="1" t="str">
        <f t="shared" si="6"/>
        <v>No</v>
      </c>
      <c r="I18" s="1" t="str">
        <f t="shared" si="7"/>
        <v>No</v>
      </c>
      <c r="J18" s="1" t="str">
        <f t="shared" si="8"/>
        <v>No</v>
      </c>
      <c r="K18" s="1"/>
      <c r="L18" s="1"/>
      <c r="M18" s="1"/>
      <c r="N18" s="1"/>
      <c r="O18" s="1"/>
      <c r="P18" s="1"/>
      <c r="Q18" s="1"/>
      <c r="R18" s="1"/>
      <c r="S18" s="1"/>
    </row>
    <row r="19" spans="1:19" x14ac:dyDescent="0.55000000000000004">
      <c r="A19" s="10">
        <v>1967</v>
      </c>
      <c r="B19" s="11">
        <v>1040000</v>
      </c>
      <c r="C19" s="1" t="str">
        <f t="shared" si="1"/>
        <v>No</v>
      </c>
      <c r="D19" s="1" t="str">
        <f t="shared" si="2"/>
        <v>Yes</v>
      </c>
      <c r="E19" s="1" t="str">
        <f t="shared" si="3"/>
        <v>No</v>
      </c>
      <c r="F19" s="1" t="str">
        <f t="shared" si="4"/>
        <v>No</v>
      </c>
      <c r="G19" s="1" t="str">
        <f t="shared" si="5"/>
        <v>No</v>
      </c>
      <c r="H19" s="1" t="str">
        <f t="shared" si="6"/>
        <v>No</v>
      </c>
      <c r="I19" s="1" t="str">
        <f t="shared" si="7"/>
        <v>No</v>
      </c>
      <c r="J19" s="1" t="str">
        <f t="shared" si="8"/>
        <v>No</v>
      </c>
      <c r="K19" s="1"/>
      <c r="L19" s="1"/>
      <c r="M19" s="1"/>
      <c r="N19" s="1"/>
      <c r="O19" s="1"/>
      <c r="P19" s="1"/>
      <c r="Q19" s="1"/>
      <c r="R19" s="1"/>
      <c r="S19" s="1"/>
    </row>
    <row r="20" spans="1:19" x14ac:dyDescent="0.55000000000000004">
      <c r="A20" s="10">
        <v>2014</v>
      </c>
      <c r="B20" s="13">
        <v>1040000</v>
      </c>
      <c r="C20" s="1" t="str">
        <f t="shared" si="1"/>
        <v>No</v>
      </c>
      <c r="D20" s="1" t="str">
        <f t="shared" si="2"/>
        <v>Yes</v>
      </c>
      <c r="E20" s="1" t="str">
        <f t="shared" si="3"/>
        <v>No</v>
      </c>
      <c r="F20" s="1" t="str">
        <f t="shared" si="4"/>
        <v>No</v>
      </c>
      <c r="G20" s="1" t="str">
        <f t="shared" si="5"/>
        <v>No</v>
      </c>
      <c r="H20" s="1" t="str">
        <f t="shared" si="6"/>
        <v>No</v>
      </c>
      <c r="I20" s="1" t="str">
        <f t="shared" si="7"/>
        <v>No</v>
      </c>
      <c r="J20" s="1" t="str">
        <f t="shared" si="8"/>
        <v>No</v>
      </c>
      <c r="K20" s="1"/>
      <c r="L20" s="1"/>
      <c r="M20" s="1"/>
      <c r="N20" s="1"/>
      <c r="O20" s="1"/>
      <c r="P20" s="1"/>
      <c r="Q20" s="1"/>
      <c r="R20" s="1"/>
      <c r="S20" s="1"/>
    </row>
    <row r="21" spans="1:19" x14ac:dyDescent="0.55000000000000004">
      <c r="A21" s="10">
        <v>1940</v>
      </c>
      <c r="B21" s="11">
        <v>1075000</v>
      </c>
      <c r="C21" s="1" t="str">
        <f t="shared" si="1"/>
        <v>No</v>
      </c>
      <c r="D21" s="1" t="str">
        <f t="shared" si="2"/>
        <v>Yes</v>
      </c>
      <c r="E21" s="1" t="str">
        <f t="shared" si="3"/>
        <v>No</v>
      </c>
      <c r="F21" s="1" t="str">
        <f t="shared" si="4"/>
        <v>No</v>
      </c>
      <c r="G21" s="1" t="str">
        <f t="shared" si="5"/>
        <v>No</v>
      </c>
      <c r="H21" s="1" t="str">
        <f t="shared" si="6"/>
        <v>No</v>
      </c>
      <c r="I21" s="1" t="str">
        <f t="shared" si="7"/>
        <v>No</v>
      </c>
      <c r="J21" s="1" t="str">
        <f t="shared" si="8"/>
        <v>No</v>
      </c>
      <c r="K21" s="1"/>
      <c r="L21" s="1"/>
      <c r="M21" s="1"/>
      <c r="N21" s="1"/>
      <c r="O21" s="1"/>
      <c r="P21" s="1"/>
      <c r="Q21" s="1"/>
      <c r="R21" s="1"/>
      <c r="S21" s="1"/>
    </row>
    <row r="22" spans="1:19" x14ac:dyDescent="0.55000000000000004">
      <c r="A22" s="10">
        <v>1960</v>
      </c>
      <c r="B22" s="11">
        <v>1100000</v>
      </c>
      <c r="C22" s="1" t="str">
        <f t="shared" si="1"/>
        <v>No</v>
      </c>
      <c r="D22" s="1" t="str">
        <f t="shared" si="2"/>
        <v>Yes</v>
      </c>
      <c r="E22" s="1" t="str">
        <f t="shared" si="3"/>
        <v>No</v>
      </c>
      <c r="F22" s="1" t="str">
        <f t="shared" si="4"/>
        <v>No</v>
      </c>
      <c r="G22" s="1" t="str">
        <f t="shared" si="5"/>
        <v>No</v>
      </c>
      <c r="H22" s="1" t="str">
        <f t="shared" si="6"/>
        <v>No</v>
      </c>
      <c r="I22" s="1" t="str">
        <f t="shared" si="7"/>
        <v>No</v>
      </c>
      <c r="J22" s="1" t="str">
        <f t="shared" si="8"/>
        <v>No</v>
      </c>
      <c r="K22" s="1"/>
      <c r="L22" s="1"/>
      <c r="M22" s="1"/>
      <c r="N22" s="1"/>
      <c r="O22" s="1"/>
      <c r="P22" s="1"/>
      <c r="Q22" s="1"/>
      <c r="R22" s="1"/>
      <c r="S22" s="1"/>
    </row>
    <row r="23" spans="1:19" x14ac:dyDescent="0.55000000000000004">
      <c r="A23" s="10">
        <v>1992</v>
      </c>
      <c r="B23" s="11">
        <v>1100000</v>
      </c>
      <c r="C23" s="1" t="str">
        <f t="shared" si="1"/>
        <v>No</v>
      </c>
      <c r="D23" s="1" t="str">
        <f t="shared" si="2"/>
        <v>Yes</v>
      </c>
      <c r="E23" s="1" t="str">
        <f t="shared" si="3"/>
        <v>No</v>
      </c>
      <c r="F23" s="1" t="str">
        <f t="shared" si="4"/>
        <v>No</v>
      </c>
      <c r="G23" s="1" t="str">
        <f t="shared" si="5"/>
        <v>No</v>
      </c>
      <c r="H23" s="1" t="str">
        <f t="shared" si="6"/>
        <v>No</v>
      </c>
      <c r="I23" s="1" t="str">
        <f t="shared" si="7"/>
        <v>No</v>
      </c>
      <c r="J23" s="1" t="str">
        <f t="shared" si="8"/>
        <v>No</v>
      </c>
      <c r="K23" s="1"/>
      <c r="L23" s="1"/>
      <c r="M23" s="1"/>
      <c r="N23" s="1"/>
      <c r="O23" s="1"/>
      <c r="P23" s="1"/>
      <c r="Q23" s="1"/>
      <c r="R23" s="1"/>
      <c r="S23" s="1"/>
    </row>
    <row r="24" spans="1:19" x14ac:dyDescent="0.55000000000000004">
      <c r="A24" s="10">
        <v>1956</v>
      </c>
      <c r="B24" s="11">
        <v>1110000</v>
      </c>
      <c r="C24" s="1" t="str">
        <f t="shared" si="1"/>
        <v>No</v>
      </c>
      <c r="D24" s="1" t="str">
        <f t="shared" si="2"/>
        <v>Yes</v>
      </c>
      <c r="E24" s="1" t="str">
        <f t="shared" si="3"/>
        <v>No</v>
      </c>
      <c r="F24" s="1" t="str">
        <f t="shared" si="4"/>
        <v>No</v>
      </c>
      <c r="G24" s="1" t="str">
        <f t="shared" si="5"/>
        <v>No</v>
      </c>
      <c r="H24" s="1" t="str">
        <f t="shared" si="6"/>
        <v>No</v>
      </c>
      <c r="I24" s="1" t="str">
        <f t="shared" si="7"/>
        <v>No</v>
      </c>
      <c r="J24" s="1" t="str">
        <f t="shared" si="8"/>
        <v>No</v>
      </c>
      <c r="K24" s="1"/>
      <c r="L24" s="1"/>
      <c r="M24" s="1"/>
      <c r="N24" s="1"/>
      <c r="O24" s="1"/>
      <c r="P24" s="1"/>
      <c r="Q24" s="1"/>
      <c r="R24" s="1"/>
      <c r="S24" s="1"/>
    </row>
    <row r="25" spans="1:19" x14ac:dyDescent="0.55000000000000004">
      <c r="A25" s="10">
        <v>1966</v>
      </c>
      <c r="B25" s="11">
        <v>1110000</v>
      </c>
      <c r="C25" s="1" t="str">
        <f t="shared" si="1"/>
        <v>No</v>
      </c>
      <c r="D25" s="1" t="str">
        <f t="shared" si="2"/>
        <v>Yes</v>
      </c>
      <c r="E25" s="1" t="str">
        <f t="shared" si="3"/>
        <v>No</v>
      </c>
      <c r="F25" s="1" t="str">
        <f t="shared" si="4"/>
        <v>No</v>
      </c>
      <c r="G25" s="1" t="str">
        <f t="shared" si="5"/>
        <v>No</v>
      </c>
      <c r="H25" s="1" t="str">
        <f t="shared" si="6"/>
        <v>No</v>
      </c>
      <c r="I25" s="1" t="str">
        <f t="shared" si="7"/>
        <v>No</v>
      </c>
      <c r="J25" s="1" t="str">
        <f t="shared" si="8"/>
        <v>No</v>
      </c>
      <c r="K25" s="1"/>
      <c r="L25" s="1"/>
      <c r="M25" s="1"/>
      <c r="N25" s="1"/>
      <c r="O25" s="1"/>
      <c r="P25" s="1"/>
      <c r="Q25" s="1"/>
      <c r="R25" s="1"/>
      <c r="S25" s="1"/>
    </row>
    <row r="26" spans="1:19" x14ac:dyDescent="0.55000000000000004">
      <c r="A26" s="10">
        <v>1988</v>
      </c>
      <c r="B26" s="11">
        <v>1140000</v>
      </c>
      <c r="C26" s="1" t="str">
        <f t="shared" si="1"/>
        <v>No</v>
      </c>
      <c r="D26" s="1" t="str">
        <f t="shared" si="2"/>
        <v>No</v>
      </c>
      <c r="E26" s="1" t="str">
        <f t="shared" si="3"/>
        <v>Yes</v>
      </c>
      <c r="F26" s="1" t="str">
        <f t="shared" si="4"/>
        <v>No</v>
      </c>
      <c r="G26" s="1" t="str">
        <f t="shared" si="5"/>
        <v>No</v>
      </c>
      <c r="H26" s="1" t="str">
        <f t="shared" si="6"/>
        <v>No</v>
      </c>
      <c r="I26" s="1" t="str">
        <f t="shared" si="7"/>
        <v>No</v>
      </c>
      <c r="J26" s="1" t="str">
        <f t="shared" si="8"/>
        <v>No</v>
      </c>
      <c r="K26" s="1"/>
      <c r="L26" s="1"/>
      <c r="M26" s="1"/>
      <c r="N26" s="1"/>
      <c r="O26" s="1"/>
      <c r="P26" s="1"/>
      <c r="Q26" s="1"/>
      <c r="R26" s="1"/>
      <c r="S26" s="1"/>
    </row>
    <row r="27" spans="1:19" x14ac:dyDescent="0.55000000000000004">
      <c r="A27" s="10">
        <v>1972</v>
      </c>
      <c r="B27" s="11">
        <v>1147000</v>
      </c>
      <c r="C27" s="1" t="str">
        <f t="shared" si="1"/>
        <v>No</v>
      </c>
      <c r="D27" s="1" t="str">
        <f t="shared" si="2"/>
        <v>No</v>
      </c>
      <c r="E27" s="1" t="str">
        <f t="shared" si="3"/>
        <v>Yes</v>
      </c>
      <c r="F27" s="1" t="str">
        <f t="shared" si="4"/>
        <v>No</v>
      </c>
      <c r="G27" s="1" t="str">
        <f t="shared" si="5"/>
        <v>No</v>
      </c>
      <c r="H27" s="1" t="str">
        <f t="shared" si="6"/>
        <v>No</v>
      </c>
      <c r="I27" s="1" t="str">
        <f t="shared" si="7"/>
        <v>No</v>
      </c>
      <c r="J27" s="1" t="str">
        <f t="shared" si="8"/>
        <v>No</v>
      </c>
      <c r="K27" s="1"/>
      <c r="L27" s="1"/>
      <c r="M27" s="1"/>
      <c r="N27" s="1"/>
      <c r="O27" s="1"/>
      <c r="P27" s="1"/>
      <c r="Q27" s="1"/>
      <c r="R27" s="1"/>
      <c r="S27" s="1"/>
    </row>
    <row r="28" spans="1:19" x14ac:dyDescent="0.55000000000000004">
      <c r="A28" s="10">
        <v>1930</v>
      </c>
      <c r="B28" s="11">
        <v>1148000</v>
      </c>
      <c r="C28" s="1" t="str">
        <f t="shared" si="1"/>
        <v>No</v>
      </c>
      <c r="D28" s="1" t="str">
        <f t="shared" si="2"/>
        <v>No</v>
      </c>
      <c r="E28" s="1" t="str">
        <f t="shared" si="3"/>
        <v>Yes</v>
      </c>
      <c r="F28" s="1" t="str">
        <f t="shared" si="4"/>
        <v>No</v>
      </c>
      <c r="G28" s="1" t="str">
        <f t="shared" si="5"/>
        <v>No</v>
      </c>
      <c r="H28" s="1" t="str">
        <f t="shared" si="6"/>
        <v>No</v>
      </c>
      <c r="I28" s="1" t="str">
        <f t="shared" si="7"/>
        <v>No</v>
      </c>
      <c r="J28" s="1" t="str">
        <f t="shared" si="8"/>
        <v>No</v>
      </c>
      <c r="K28" s="1"/>
      <c r="L28" s="1"/>
      <c r="M28" s="1"/>
      <c r="N28" s="1"/>
      <c r="O28" s="1"/>
      <c r="P28" s="1"/>
      <c r="Q28" s="1"/>
      <c r="R28" s="1"/>
      <c r="S28" s="1"/>
    </row>
    <row r="29" spans="1:19" x14ac:dyDescent="0.55000000000000004">
      <c r="A29" s="10">
        <v>1996</v>
      </c>
      <c r="B29" s="11">
        <v>1150000</v>
      </c>
      <c r="C29" s="1" t="str">
        <f t="shared" si="1"/>
        <v>No</v>
      </c>
      <c r="D29" s="1" t="str">
        <f t="shared" si="2"/>
        <v>No</v>
      </c>
      <c r="E29" s="1" t="str">
        <f t="shared" si="3"/>
        <v>Yes</v>
      </c>
      <c r="F29" s="1" t="str">
        <f t="shared" si="4"/>
        <v>No</v>
      </c>
      <c r="G29" s="1" t="str">
        <f t="shared" si="5"/>
        <v>No</v>
      </c>
      <c r="H29" s="1" t="str">
        <f t="shared" si="6"/>
        <v>No</v>
      </c>
      <c r="I29" s="1" t="str">
        <f t="shared" si="7"/>
        <v>No</v>
      </c>
      <c r="J29" s="1" t="str">
        <f t="shared" si="8"/>
        <v>No</v>
      </c>
      <c r="K29" s="1"/>
      <c r="L29" s="1"/>
      <c r="M29" s="1"/>
      <c r="N29" s="1"/>
      <c r="O29" s="1"/>
      <c r="P29" s="1"/>
      <c r="Q29" s="1"/>
      <c r="R29" s="1"/>
      <c r="S29" s="1"/>
    </row>
    <row r="30" spans="1:19" x14ac:dyDescent="0.55000000000000004">
      <c r="A30" s="10">
        <v>2004</v>
      </c>
      <c r="B30" s="12">
        <v>1153000</v>
      </c>
      <c r="C30" s="1" t="str">
        <f t="shared" si="1"/>
        <v>No</v>
      </c>
      <c r="D30" s="1" t="str">
        <f t="shared" si="2"/>
        <v>No</v>
      </c>
      <c r="E30" s="1" t="str">
        <f t="shared" si="3"/>
        <v>Yes</v>
      </c>
      <c r="F30" s="1" t="str">
        <f t="shared" si="4"/>
        <v>No</v>
      </c>
      <c r="G30" s="1" t="str">
        <f t="shared" si="5"/>
        <v>No</v>
      </c>
      <c r="H30" s="1" t="str">
        <f t="shared" si="6"/>
        <v>No</v>
      </c>
      <c r="I30" s="1" t="str">
        <f t="shared" si="7"/>
        <v>No</v>
      </c>
      <c r="J30" s="1" t="str">
        <f t="shared" si="8"/>
        <v>No</v>
      </c>
      <c r="K30" s="1"/>
      <c r="L30" s="1"/>
      <c r="M30" s="1"/>
      <c r="N30" s="1"/>
      <c r="O30" s="1"/>
      <c r="P30" s="1"/>
      <c r="Q30" s="1"/>
      <c r="R30" s="1"/>
      <c r="S30" s="1"/>
    </row>
    <row r="31" spans="1:19" x14ac:dyDescent="0.55000000000000004">
      <c r="A31" s="10">
        <v>1968</v>
      </c>
      <c r="B31" s="11">
        <v>1160000</v>
      </c>
      <c r="C31" s="1" t="str">
        <f t="shared" si="1"/>
        <v>No</v>
      </c>
      <c r="D31" s="1" t="str">
        <f t="shared" si="2"/>
        <v>No</v>
      </c>
      <c r="E31" s="1" t="str">
        <f t="shared" si="3"/>
        <v>Yes</v>
      </c>
      <c r="F31" s="1" t="str">
        <f t="shared" si="4"/>
        <v>No</v>
      </c>
      <c r="G31" s="1" t="str">
        <f t="shared" si="5"/>
        <v>No</v>
      </c>
      <c r="H31" s="1" t="str">
        <f t="shared" si="6"/>
        <v>No</v>
      </c>
      <c r="I31" s="1" t="str">
        <f t="shared" si="7"/>
        <v>No</v>
      </c>
      <c r="J31" s="1" t="str">
        <f t="shared" si="8"/>
        <v>No</v>
      </c>
      <c r="K31" s="1"/>
      <c r="L31" s="1"/>
      <c r="M31" s="1"/>
      <c r="N31" s="1"/>
      <c r="O31" s="1"/>
      <c r="P31" s="1"/>
      <c r="Q31" s="1"/>
      <c r="R31" s="1"/>
      <c r="S31" s="1"/>
    </row>
    <row r="32" spans="1:19" x14ac:dyDescent="0.55000000000000004">
      <c r="A32" s="10">
        <v>1942</v>
      </c>
      <c r="B32" s="11">
        <v>1178000</v>
      </c>
      <c r="C32" s="1" t="str">
        <f t="shared" si="1"/>
        <v>No</v>
      </c>
      <c r="D32" s="1" t="str">
        <f t="shared" si="2"/>
        <v>No</v>
      </c>
      <c r="E32" s="1" t="str">
        <f t="shared" si="3"/>
        <v>Yes</v>
      </c>
      <c r="F32" s="1" t="str">
        <f t="shared" si="4"/>
        <v>No</v>
      </c>
      <c r="G32" s="1" t="str">
        <f t="shared" si="5"/>
        <v>No</v>
      </c>
      <c r="H32" s="1" t="str">
        <f t="shared" si="6"/>
        <v>No</v>
      </c>
      <c r="I32" s="1" t="str">
        <f t="shared" si="7"/>
        <v>No</v>
      </c>
      <c r="J32" s="1" t="str">
        <f t="shared" si="8"/>
        <v>No</v>
      </c>
      <c r="K32" s="1"/>
      <c r="L32" s="1"/>
      <c r="M32" s="1"/>
      <c r="N32" s="1"/>
      <c r="O32" s="1"/>
      <c r="P32" s="1"/>
      <c r="Q32" s="1"/>
      <c r="R32" s="1"/>
      <c r="S32" s="1"/>
    </row>
    <row r="33" spans="1:19" x14ac:dyDescent="0.55000000000000004">
      <c r="A33" s="10">
        <v>1982</v>
      </c>
      <c r="B33" s="11">
        <v>1182000</v>
      </c>
      <c r="C33" s="1" t="str">
        <f t="shared" si="1"/>
        <v>No</v>
      </c>
      <c r="D33" s="1" t="str">
        <f t="shared" si="2"/>
        <v>No</v>
      </c>
      <c r="E33" s="1" t="str">
        <f t="shared" si="3"/>
        <v>Yes</v>
      </c>
      <c r="F33" s="1" t="str">
        <f t="shared" si="4"/>
        <v>No</v>
      </c>
      <c r="G33" s="1" t="str">
        <f t="shared" si="5"/>
        <v>No</v>
      </c>
      <c r="H33" s="1" t="str">
        <f t="shared" si="6"/>
        <v>No</v>
      </c>
      <c r="I33" s="1" t="str">
        <f t="shared" si="7"/>
        <v>No</v>
      </c>
      <c r="J33" s="1" t="str">
        <f t="shared" si="8"/>
        <v>No</v>
      </c>
      <c r="K33" s="1"/>
      <c r="L33" s="1"/>
      <c r="M33" s="1"/>
      <c r="N33" s="1"/>
      <c r="O33" s="1"/>
      <c r="P33" s="1"/>
      <c r="Q33" s="1"/>
      <c r="R33" s="1"/>
      <c r="S33" s="1"/>
    </row>
    <row r="34" spans="1:19" x14ac:dyDescent="0.55000000000000004">
      <c r="A34" s="10">
        <v>2007</v>
      </c>
      <c r="B34" s="12">
        <v>1187000</v>
      </c>
      <c r="C34" s="1" t="str">
        <f t="shared" si="1"/>
        <v>No</v>
      </c>
      <c r="D34" s="1" t="str">
        <f t="shared" si="2"/>
        <v>No</v>
      </c>
      <c r="E34" s="1" t="str">
        <f t="shared" si="3"/>
        <v>Yes</v>
      </c>
      <c r="F34" s="1" t="str">
        <f t="shared" si="4"/>
        <v>No</v>
      </c>
      <c r="G34" s="1" t="str">
        <f t="shared" si="5"/>
        <v>No</v>
      </c>
      <c r="H34" s="1" t="str">
        <f t="shared" si="6"/>
        <v>No</v>
      </c>
      <c r="I34" s="1" t="str">
        <f t="shared" si="7"/>
        <v>No</v>
      </c>
      <c r="J34" s="1" t="str">
        <f t="shared" si="8"/>
        <v>No</v>
      </c>
      <c r="K34" s="1"/>
      <c r="L34" s="1"/>
      <c r="M34" s="1"/>
      <c r="N34" s="1"/>
      <c r="O34" s="1"/>
      <c r="P34" s="1"/>
      <c r="Q34" s="1"/>
      <c r="R34" s="1"/>
      <c r="S34" s="1"/>
    </row>
    <row r="35" spans="1:19" x14ac:dyDescent="0.55000000000000004">
      <c r="A35" s="10">
        <v>1938</v>
      </c>
      <c r="B35" s="11">
        <v>1190000</v>
      </c>
      <c r="C35" s="1" t="str">
        <f t="shared" si="1"/>
        <v>No</v>
      </c>
      <c r="D35" s="1" t="str">
        <f t="shared" si="2"/>
        <v>No</v>
      </c>
      <c r="E35" s="1" t="str">
        <f t="shared" si="3"/>
        <v>Yes</v>
      </c>
      <c r="F35" s="1" t="str">
        <f t="shared" si="4"/>
        <v>No</v>
      </c>
      <c r="G35" s="1" t="str">
        <f t="shared" si="5"/>
        <v>No</v>
      </c>
      <c r="H35" s="1" t="str">
        <f t="shared" si="6"/>
        <v>No</v>
      </c>
      <c r="I35" s="1" t="str">
        <f t="shared" si="7"/>
        <v>No</v>
      </c>
      <c r="J35" s="1" t="str">
        <f t="shared" si="8"/>
        <v>No</v>
      </c>
      <c r="K35" s="1"/>
      <c r="L35" s="1"/>
      <c r="M35" s="1"/>
      <c r="N35" s="1"/>
      <c r="O35" s="1"/>
      <c r="P35" s="1"/>
      <c r="Q35" s="1"/>
      <c r="R35" s="1"/>
      <c r="S35" s="1"/>
    </row>
    <row r="36" spans="1:19" x14ac:dyDescent="0.55000000000000004">
      <c r="A36" s="10">
        <v>2012</v>
      </c>
      <c r="B36" s="12">
        <v>1190000</v>
      </c>
      <c r="C36" s="1" t="str">
        <f t="shared" si="1"/>
        <v>No</v>
      </c>
      <c r="D36" s="1" t="str">
        <f t="shared" si="2"/>
        <v>No</v>
      </c>
      <c r="E36" s="1" t="str">
        <f t="shared" si="3"/>
        <v>Yes</v>
      </c>
      <c r="F36" s="1" t="str">
        <f t="shared" si="4"/>
        <v>No</v>
      </c>
      <c r="G36" s="1" t="str">
        <f t="shared" si="5"/>
        <v>No</v>
      </c>
      <c r="H36" s="1" t="str">
        <f t="shared" si="6"/>
        <v>No</v>
      </c>
      <c r="I36" s="1" t="str">
        <f t="shared" si="7"/>
        <v>No</v>
      </c>
      <c r="J36" s="1" t="str">
        <f t="shared" si="8"/>
        <v>No</v>
      </c>
      <c r="K36" s="1"/>
      <c r="L36" s="1"/>
      <c r="M36" s="1"/>
      <c r="N36" s="1"/>
      <c r="O36" s="1"/>
      <c r="P36" s="1"/>
      <c r="Q36" s="1"/>
      <c r="R36" s="1"/>
      <c r="S36" s="1"/>
    </row>
    <row r="37" spans="1:19" x14ac:dyDescent="0.55000000000000004">
      <c r="A37" s="10">
        <v>1958</v>
      </c>
      <c r="B37" s="11">
        <v>1191000</v>
      </c>
      <c r="C37" s="1" t="str">
        <f t="shared" si="1"/>
        <v>No</v>
      </c>
      <c r="D37" s="1" t="str">
        <f t="shared" si="2"/>
        <v>No</v>
      </c>
      <c r="E37" s="1" t="str">
        <f t="shared" si="3"/>
        <v>Yes</v>
      </c>
      <c r="F37" s="1" t="str">
        <f t="shared" si="4"/>
        <v>No</v>
      </c>
      <c r="G37" s="1" t="str">
        <f t="shared" si="5"/>
        <v>No</v>
      </c>
      <c r="H37" s="1" t="str">
        <f t="shared" si="6"/>
        <v>No</v>
      </c>
      <c r="I37" s="1" t="str">
        <f t="shared" si="7"/>
        <v>No</v>
      </c>
      <c r="J37" s="1" t="str">
        <f t="shared" si="8"/>
        <v>No</v>
      </c>
      <c r="K37" s="1"/>
      <c r="L37" s="1"/>
      <c r="M37" s="1"/>
      <c r="N37" s="1"/>
      <c r="O37" s="1"/>
      <c r="P37" s="1"/>
      <c r="Q37" s="1"/>
      <c r="R37" s="1"/>
      <c r="S37" s="1"/>
    </row>
    <row r="38" spans="1:19" x14ac:dyDescent="0.55000000000000004">
      <c r="A38" s="10">
        <v>2001</v>
      </c>
      <c r="B38" s="12">
        <v>1221000</v>
      </c>
      <c r="C38" s="1" t="str">
        <f t="shared" si="1"/>
        <v>No</v>
      </c>
      <c r="D38" s="1" t="str">
        <f t="shared" si="2"/>
        <v>No</v>
      </c>
      <c r="E38" s="1" t="str">
        <f t="shared" si="3"/>
        <v>Yes</v>
      </c>
      <c r="F38" s="1" t="str">
        <f t="shared" si="4"/>
        <v>No</v>
      </c>
      <c r="G38" s="1" t="str">
        <f t="shared" si="5"/>
        <v>No</v>
      </c>
      <c r="H38" s="1" t="str">
        <f t="shared" si="6"/>
        <v>No</v>
      </c>
      <c r="I38" s="1" t="str">
        <f t="shared" si="7"/>
        <v>No</v>
      </c>
      <c r="J38" s="1" t="str">
        <f t="shared" si="8"/>
        <v>No</v>
      </c>
      <c r="K38" s="1"/>
      <c r="L38" s="1"/>
      <c r="M38" s="1"/>
      <c r="N38" s="1"/>
      <c r="O38" s="1"/>
      <c r="P38" s="1"/>
      <c r="Q38" s="1"/>
      <c r="R38" s="1"/>
      <c r="S38" s="1"/>
    </row>
    <row r="39" spans="1:19" x14ac:dyDescent="0.55000000000000004">
      <c r="A39" s="10">
        <v>1987</v>
      </c>
      <c r="B39" s="11">
        <v>1230000</v>
      </c>
      <c r="C39" s="1" t="str">
        <f t="shared" si="1"/>
        <v>No</v>
      </c>
      <c r="D39" s="1" t="str">
        <f t="shared" si="2"/>
        <v>No</v>
      </c>
      <c r="E39" s="1" t="str">
        <f t="shared" si="3"/>
        <v>Yes</v>
      </c>
      <c r="F39" s="1" t="str">
        <f t="shared" si="4"/>
        <v>No</v>
      </c>
      <c r="G39" s="1" t="str">
        <f t="shared" si="5"/>
        <v>No</v>
      </c>
      <c r="H39" s="1" t="str">
        <f t="shared" si="6"/>
        <v>No</v>
      </c>
      <c r="I39" s="1" t="str">
        <f t="shared" si="7"/>
        <v>No</v>
      </c>
      <c r="J39" s="1" t="str">
        <f t="shared" si="8"/>
        <v>No</v>
      </c>
      <c r="K39" s="1"/>
      <c r="L39" s="1"/>
      <c r="M39" s="1"/>
      <c r="N39" s="1"/>
      <c r="O39" s="1"/>
      <c r="P39" s="1"/>
      <c r="Q39" s="1"/>
      <c r="R39" s="1"/>
      <c r="S39" s="1"/>
    </row>
    <row r="40" spans="1:19" x14ac:dyDescent="0.55000000000000004">
      <c r="A40" s="10">
        <v>1964</v>
      </c>
      <c r="B40" s="11">
        <v>1270000</v>
      </c>
      <c r="C40" s="1" t="str">
        <f t="shared" si="1"/>
        <v>No</v>
      </c>
      <c r="D40" s="1" t="str">
        <f t="shared" si="2"/>
        <v>No</v>
      </c>
      <c r="E40" s="1" t="str">
        <f t="shared" si="3"/>
        <v>Yes</v>
      </c>
      <c r="F40" s="1" t="str">
        <f t="shared" si="4"/>
        <v>No</v>
      </c>
      <c r="G40" s="1" t="str">
        <f t="shared" si="5"/>
        <v>No</v>
      </c>
      <c r="H40" s="1" t="str">
        <f t="shared" si="6"/>
        <v>No</v>
      </c>
      <c r="I40" s="1" t="str">
        <f t="shared" si="7"/>
        <v>No</v>
      </c>
      <c r="J40" s="1" t="str">
        <f t="shared" si="8"/>
        <v>No</v>
      </c>
      <c r="K40" s="1"/>
      <c r="L40" s="1"/>
      <c r="M40" s="1"/>
      <c r="N40" s="1"/>
      <c r="O40" s="1"/>
      <c r="P40" s="1"/>
      <c r="Q40" s="1"/>
      <c r="R40" s="1"/>
      <c r="S40" s="1"/>
    </row>
    <row r="41" spans="1:19" x14ac:dyDescent="0.55000000000000004">
      <c r="A41" s="10">
        <v>1936</v>
      </c>
      <c r="B41" s="11">
        <v>1280000</v>
      </c>
      <c r="C41" s="1" t="str">
        <f t="shared" si="1"/>
        <v>No</v>
      </c>
      <c r="D41" s="1" t="str">
        <f t="shared" si="2"/>
        <v>No</v>
      </c>
      <c r="E41" s="1" t="str">
        <f t="shared" si="3"/>
        <v>Yes</v>
      </c>
      <c r="F41" s="1" t="str">
        <f t="shared" si="4"/>
        <v>No</v>
      </c>
      <c r="G41" s="1" t="str">
        <f t="shared" si="5"/>
        <v>No</v>
      </c>
      <c r="H41" s="1" t="str">
        <f t="shared" si="6"/>
        <v>No</v>
      </c>
      <c r="I41" s="1" t="str">
        <f t="shared" si="7"/>
        <v>No</v>
      </c>
      <c r="J41" s="1" t="str">
        <f t="shared" si="8"/>
        <v>No</v>
      </c>
      <c r="K41" s="1"/>
      <c r="L41" s="1"/>
      <c r="M41" s="1"/>
      <c r="N41" s="1"/>
      <c r="O41" s="1"/>
      <c r="P41" s="1"/>
      <c r="Q41" s="1"/>
      <c r="R41" s="1"/>
      <c r="S41" s="1"/>
    </row>
    <row r="42" spans="1:19" x14ac:dyDescent="0.55000000000000004">
      <c r="A42" s="10">
        <v>1995</v>
      </c>
      <c r="B42" s="11">
        <v>1280000</v>
      </c>
      <c r="C42" s="1" t="str">
        <f t="shared" si="1"/>
        <v>No</v>
      </c>
      <c r="D42" s="1" t="str">
        <f t="shared" si="2"/>
        <v>No</v>
      </c>
      <c r="E42" s="1" t="str">
        <f t="shared" si="3"/>
        <v>Yes</v>
      </c>
      <c r="F42" s="1" t="str">
        <f t="shared" si="4"/>
        <v>No</v>
      </c>
      <c r="G42" s="1" t="str">
        <f t="shared" si="5"/>
        <v>No</v>
      </c>
      <c r="H42" s="1" t="str">
        <f t="shared" si="6"/>
        <v>No</v>
      </c>
      <c r="I42" s="1" t="str">
        <f t="shared" si="7"/>
        <v>No</v>
      </c>
      <c r="J42" s="1" t="str">
        <f t="shared" si="8"/>
        <v>No</v>
      </c>
      <c r="K42" s="1"/>
      <c r="L42" s="1"/>
      <c r="M42" s="1"/>
      <c r="N42" s="1"/>
      <c r="O42" s="1"/>
      <c r="P42" s="1"/>
      <c r="Q42" s="1"/>
      <c r="R42" s="1"/>
      <c r="S42" s="1"/>
    </row>
    <row r="43" spans="1:19" x14ac:dyDescent="0.55000000000000004">
      <c r="A43" s="10">
        <v>1955</v>
      </c>
      <c r="B43" s="11">
        <v>1282000</v>
      </c>
      <c r="C43" s="1" t="str">
        <f t="shared" si="1"/>
        <v>No</v>
      </c>
      <c r="D43" s="1" t="str">
        <f t="shared" si="2"/>
        <v>No</v>
      </c>
      <c r="E43" s="1" t="str">
        <f t="shared" si="3"/>
        <v>Yes</v>
      </c>
      <c r="F43" s="1" t="str">
        <f t="shared" si="4"/>
        <v>No</v>
      </c>
      <c r="G43" s="1" t="str">
        <f t="shared" si="5"/>
        <v>No</v>
      </c>
      <c r="H43" s="1" t="str">
        <f t="shared" si="6"/>
        <v>No</v>
      </c>
      <c r="I43" s="1" t="str">
        <f t="shared" si="7"/>
        <v>No</v>
      </c>
      <c r="J43" s="1" t="str">
        <f t="shared" si="8"/>
        <v>No</v>
      </c>
      <c r="K43" s="1"/>
      <c r="L43" s="1"/>
      <c r="M43" s="1"/>
      <c r="N43" s="1"/>
      <c r="O43" s="1"/>
      <c r="P43" s="1"/>
      <c r="Q43" s="1"/>
      <c r="R43" s="1"/>
      <c r="S43" s="1"/>
    </row>
    <row r="44" spans="1:19" x14ac:dyDescent="0.55000000000000004">
      <c r="A44" s="10">
        <v>1965</v>
      </c>
      <c r="B44" s="11">
        <v>1284000</v>
      </c>
      <c r="C44" s="1" t="str">
        <f t="shared" si="1"/>
        <v>No</v>
      </c>
      <c r="D44" s="1" t="str">
        <f t="shared" si="2"/>
        <v>No</v>
      </c>
      <c r="E44" s="1" t="str">
        <f t="shared" si="3"/>
        <v>Yes</v>
      </c>
      <c r="F44" s="1" t="str">
        <f t="shared" si="4"/>
        <v>No</v>
      </c>
      <c r="G44" s="1" t="str">
        <f t="shared" si="5"/>
        <v>No</v>
      </c>
      <c r="H44" s="1" t="str">
        <f t="shared" si="6"/>
        <v>No</v>
      </c>
      <c r="I44" s="1" t="str">
        <f t="shared" si="7"/>
        <v>No</v>
      </c>
      <c r="J44" s="1" t="str">
        <f t="shared" si="8"/>
        <v>No</v>
      </c>
      <c r="K44" s="1"/>
      <c r="L44" s="1"/>
      <c r="M44" s="1"/>
      <c r="N44" s="1"/>
      <c r="O44" s="1"/>
      <c r="P44" s="1"/>
      <c r="Q44" s="1"/>
      <c r="R44" s="1"/>
      <c r="S44" s="1"/>
    </row>
    <row r="45" spans="1:19" x14ac:dyDescent="0.55000000000000004">
      <c r="A45" s="10">
        <v>1947</v>
      </c>
      <c r="B45" s="11">
        <v>1301000</v>
      </c>
      <c r="C45" s="1" t="str">
        <f t="shared" si="1"/>
        <v>No</v>
      </c>
      <c r="D45" s="1" t="str">
        <f t="shared" si="2"/>
        <v>No</v>
      </c>
      <c r="E45" s="1" t="str">
        <f t="shared" si="3"/>
        <v>Yes</v>
      </c>
      <c r="F45" s="1" t="str">
        <f t="shared" si="4"/>
        <v>No</v>
      </c>
      <c r="G45" s="1" t="str">
        <f t="shared" si="5"/>
        <v>No</v>
      </c>
      <c r="H45" s="1" t="str">
        <f t="shared" si="6"/>
        <v>No</v>
      </c>
      <c r="I45" s="1" t="str">
        <f t="shared" si="7"/>
        <v>No</v>
      </c>
      <c r="J45" s="1" t="str">
        <f t="shared" si="8"/>
        <v>No</v>
      </c>
      <c r="K45" s="1"/>
      <c r="L45" s="1"/>
      <c r="M45" s="1"/>
      <c r="N45" s="1"/>
      <c r="O45" s="1"/>
      <c r="P45" s="1"/>
      <c r="Q45" s="1"/>
      <c r="R45" s="1"/>
      <c r="S45" s="1"/>
    </row>
    <row r="46" spans="1:19" x14ac:dyDescent="0.55000000000000004">
      <c r="A46" s="10">
        <v>1970</v>
      </c>
      <c r="B46" s="11">
        <v>1304000</v>
      </c>
      <c r="C46" s="1" t="str">
        <f t="shared" si="1"/>
        <v>No</v>
      </c>
      <c r="D46" s="1" t="str">
        <f t="shared" si="2"/>
        <v>No</v>
      </c>
      <c r="E46" s="1" t="str">
        <f t="shared" si="3"/>
        <v>Yes</v>
      </c>
      <c r="F46" s="1" t="str">
        <f t="shared" si="4"/>
        <v>No</v>
      </c>
      <c r="G46" s="1" t="str">
        <f t="shared" si="5"/>
        <v>No</v>
      </c>
      <c r="H46" s="1" t="str">
        <f t="shared" si="6"/>
        <v>No</v>
      </c>
      <c r="I46" s="1" t="str">
        <f t="shared" si="7"/>
        <v>No</v>
      </c>
      <c r="J46" s="1" t="str">
        <f t="shared" si="8"/>
        <v>No</v>
      </c>
      <c r="K46" s="1"/>
      <c r="L46" s="1"/>
      <c r="M46" s="1"/>
      <c r="N46" s="1"/>
      <c r="O46" s="1"/>
      <c r="P46" s="1"/>
      <c r="Q46" s="1"/>
      <c r="R46" s="1"/>
      <c r="S46" s="1"/>
    </row>
    <row r="47" spans="1:19" x14ac:dyDescent="0.55000000000000004">
      <c r="A47" s="10">
        <v>1957</v>
      </c>
      <c r="B47" s="11">
        <v>1312000</v>
      </c>
      <c r="C47" s="1" t="str">
        <f t="shared" si="1"/>
        <v>No</v>
      </c>
      <c r="D47" s="1" t="str">
        <f t="shared" si="2"/>
        <v>No</v>
      </c>
      <c r="E47" s="1" t="str">
        <f t="shared" si="3"/>
        <v>Yes</v>
      </c>
      <c r="F47" s="1" t="str">
        <f t="shared" si="4"/>
        <v>No</v>
      </c>
      <c r="G47" s="1" t="str">
        <f t="shared" si="5"/>
        <v>No</v>
      </c>
      <c r="H47" s="1" t="str">
        <f t="shared" si="6"/>
        <v>No</v>
      </c>
      <c r="I47" s="1" t="str">
        <f t="shared" si="7"/>
        <v>No</v>
      </c>
      <c r="J47" s="1" t="str">
        <f t="shared" si="8"/>
        <v>No</v>
      </c>
      <c r="K47" s="1"/>
      <c r="L47" s="1"/>
      <c r="M47" s="1"/>
      <c r="N47" s="1"/>
      <c r="O47" s="1"/>
      <c r="P47" s="1"/>
      <c r="Q47" s="1"/>
      <c r="R47" s="1"/>
      <c r="S47" s="1"/>
    </row>
    <row r="48" spans="1:19" x14ac:dyDescent="0.55000000000000004">
      <c r="A48" s="10">
        <v>1986</v>
      </c>
      <c r="B48" s="11">
        <v>1312000</v>
      </c>
      <c r="C48" s="1" t="str">
        <f t="shared" si="1"/>
        <v>No</v>
      </c>
      <c r="D48" s="1" t="str">
        <f t="shared" si="2"/>
        <v>No</v>
      </c>
      <c r="E48" s="1" t="str">
        <f t="shared" si="3"/>
        <v>Yes</v>
      </c>
      <c r="F48" s="1" t="str">
        <f t="shared" si="4"/>
        <v>No</v>
      </c>
      <c r="G48" s="1" t="str">
        <f t="shared" si="5"/>
        <v>No</v>
      </c>
      <c r="H48" s="1" t="str">
        <f t="shared" si="6"/>
        <v>No</v>
      </c>
      <c r="I48" s="1" t="str">
        <f t="shared" si="7"/>
        <v>No</v>
      </c>
      <c r="J48" s="1" t="str">
        <f t="shared" si="8"/>
        <v>No</v>
      </c>
      <c r="K48" s="1"/>
      <c r="L48" s="1"/>
      <c r="M48" s="1"/>
      <c r="N48" s="1"/>
      <c r="O48" s="1"/>
      <c r="P48" s="1"/>
      <c r="Q48" s="1"/>
      <c r="R48" s="1"/>
      <c r="S48" s="1"/>
    </row>
    <row r="49" spans="1:19" x14ac:dyDescent="0.55000000000000004">
      <c r="A49" s="10">
        <v>1999</v>
      </c>
      <c r="B49" s="12">
        <v>1315000</v>
      </c>
      <c r="C49" s="1" t="str">
        <f t="shared" si="1"/>
        <v>No</v>
      </c>
      <c r="D49" s="1" t="str">
        <f t="shared" si="2"/>
        <v>No</v>
      </c>
      <c r="E49" s="1" t="str">
        <f t="shared" si="3"/>
        <v>Yes</v>
      </c>
      <c r="F49" s="1" t="str">
        <f t="shared" si="4"/>
        <v>No</v>
      </c>
      <c r="G49" s="1" t="str">
        <f t="shared" si="5"/>
        <v>No</v>
      </c>
      <c r="H49" s="1" t="str">
        <f t="shared" si="6"/>
        <v>No</v>
      </c>
      <c r="I49" s="1" t="str">
        <f t="shared" si="7"/>
        <v>No</v>
      </c>
      <c r="J49" s="1" t="str">
        <f t="shared" si="8"/>
        <v>No</v>
      </c>
      <c r="K49" s="1"/>
      <c r="L49" s="1"/>
      <c r="M49" s="1"/>
      <c r="N49" s="1"/>
      <c r="O49" s="1"/>
      <c r="P49" s="1"/>
      <c r="Q49" s="1"/>
      <c r="R49" s="1"/>
      <c r="S49" s="1"/>
    </row>
    <row r="50" spans="1:19" x14ac:dyDescent="0.55000000000000004">
      <c r="A50" s="10">
        <v>1971</v>
      </c>
      <c r="B50" s="11">
        <v>1320000</v>
      </c>
      <c r="C50" s="1" t="str">
        <f t="shared" si="1"/>
        <v>No</v>
      </c>
      <c r="D50" s="1" t="str">
        <f t="shared" si="2"/>
        <v>No</v>
      </c>
      <c r="E50" s="1" t="str">
        <f t="shared" si="3"/>
        <v>Yes</v>
      </c>
      <c r="F50" s="1" t="str">
        <f t="shared" si="4"/>
        <v>No</v>
      </c>
      <c r="G50" s="1" t="str">
        <f t="shared" si="5"/>
        <v>No</v>
      </c>
      <c r="H50" s="1" t="str">
        <f t="shared" si="6"/>
        <v>No</v>
      </c>
      <c r="I50" s="1" t="str">
        <f t="shared" si="7"/>
        <v>No</v>
      </c>
      <c r="J50" s="1" t="str">
        <f t="shared" si="8"/>
        <v>No</v>
      </c>
      <c r="K50" s="1"/>
      <c r="L50" s="1"/>
      <c r="M50" s="1"/>
      <c r="N50" s="1"/>
      <c r="O50" s="1"/>
      <c r="P50" s="1"/>
      <c r="Q50" s="1"/>
      <c r="R50" s="1"/>
      <c r="S50" s="1"/>
    </row>
    <row r="51" spans="1:19" x14ac:dyDescent="0.55000000000000004">
      <c r="A51" s="10">
        <v>2010</v>
      </c>
      <c r="B51" s="12">
        <v>1320000</v>
      </c>
      <c r="C51" s="1" t="str">
        <f t="shared" si="1"/>
        <v>No</v>
      </c>
      <c r="D51" s="1" t="str">
        <f t="shared" si="2"/>
        <v>No</v>
      </c>
      <c r="E51" s="1" t="str">
        <f t="shared" si="3"/>
        <v>Yes</v>
      </c>
      <c r="F51" s="1" t="str">
        <f t="shared" si="4"/>
        <v>No</v>
      </c>
      <c r="G51" s="1" t="str">
        <f t="shared" si="5"/>
        <v>No</v>
      </c>
      <c r="H51" s="1" t="str">
        <f t="shared" si="6"/>
        <v>No</v>
      </c>
      <c r="I51" s="1" t="str">
        <f t="shared" si="7"/>
        <v>No</v>
      </c>
      <c r="J51" s="1" t="str">
        <f t="shared" si="8"/>
        <v>No</v>
      </c>
      <c r="K51" s="1"/>
      <c r="L51" s="1"/>
      <c r="M51" s="1"/>
      <c r="N51" s="1"/>
      <c r="O51" s="1"/>
      <c r="P51" s="1"/>
      <c r="Q51" s="1"/>
      <c r="R51" s="1"/>
      <c r="S51" s="1"/>
    </row>
    <row r="52" spans="1:19" x14ac:dyDescent="0.55000000000000004">
      <c r="A52" s="10">
        <v>1928</v>
      </c>
      <c r="B52" s="11">
        <v>1325000</v>
      </c>
      <c r="C52" s="1" t="str">
        <f t="shared" si="1"/>
        <v>No</v>
      </c>
      <c r="D52" s="1" t="str">
        <f t="shared" si="2"/>
        <v>No</v>
      </c>
      <c r="E52" s="1" t="str">
        <f t="shared" si="3"/>
        <v>Yes</v>
      </c>
      <c r="F52" s="1" t="str">
        <f t="shared" si="4"/>
        <v>No</v>
      </c>
      <c r="G52" s="1" t="str">
        <f t="shared" si="5"/>
        <v>No</v>
      </c>
      <c r="H52" s="1" t="str">
        <f t="shared" si="6"/>
        <v>No</v>
      </c>
      <c r="I52" s="1" t="str">
        <f t="shared" si="7"/>
        <v>No</v>
      </c>
      <c r="J52" s="1" t="str">
        <f t="shared" si="8"/>
        <v>No</v>
      </c>
      <c r="K52" s="1"/>
      <c r="L52" s="1"/>
      <c r="M52" s="1"/>
      <c r="N52" s="1"/>
      <c r="O52" s="1"/>
      <c r="P52" s="1"/>
      <c r="Q52" s="1"/>
      <c r="R52" s="1"/>
      <c r="S52" s="1"/>
    </row>
    <row r="53" spans="1:19" x14ac:dyDescent="0.55000000000000004">
      <c r="A53" s="10">
        <v>1993</v>
      </c>
      <c r="B53" s="11">
        <v>1333000</v>
      </c>
      <c r="C53" s="1" t="str">
        <f t="shared" si="1"/>
        <v>No</v>
      </c>
      <c r="D53" s="1" t="str">
        <f t="shared" si="2"/>
        <v>No</v>
      </c>
      <c r="E53" s="1" t="str">
        <f t="shared" si="3"/>
        <v>Yes</v>
      </c>
      <c r="F53" s="1" t="str">
        <f t="shared" si="4"/>
        <v>No</v>
      </c>
      <c r="G53" s="1" t="str">
        <f t="shared" si="5"/>
        <v>No</v>
      </c>
      <c r="H53" s="1" t="str">
        <f t="shared" si="6"/>
        <v>No</v>
      </c>
      <c r="I53" s="1" t="str">
        <f t="shared" si="7"/>
        <v>No</v>
      </c>
      <c r="J53" s="1" t="str">
        <f t="shared" si="8"/>
        <v>No</v>
      </c>
      <c r="K53" s="1"/>
      <c r="L53" s="1"/>
      <c r="M53" s="1"/>
      <c r="N53" s="1"/>
      <c r="O53" s="1"/>
      <c r="P53" s="1"/>
      <c r="Q53" s="1"/>
      <c r="R53" s="1"/>
      <c r="S53" s="1"/>
    </row>
    <row r="54" spans="1:19" x14ac:dyDescent="0.55000000000000004">
      <c r="A54" s="10">
        <v>1963</v>
      </c>
      <c r="B54" s="11">
        <v>1334000</v>
      </c>
      <c r="C54" s="1" t="str">
        <f t="shared" si="1"/>
        <v>No</v>
      </c>
      <c r="D54" s="1" t="str">
        <f t="shared" si="2"/>
        <v>No</v>
      </c>
      <c r="E54" s="1" t="str">
        <f t="shared" si="3"/>
        <v>Yes</v>
      </c>
      <c r="F54" s="1" t="str">
        <f t="shared" si="4"/>
        <v>No</v>
      </c>
      <c r="G54" s="1" t="str">
        <f t="shared" si="5"/>
        <v>No</v>
      </c>
      <c r="H54" s="1" t="str">
        <f t="shared" si="6"/>
        <v>No</v>
      </c>
      <c r="I54" s="1" t="str">
        <f t="shared" si="7"/>
        <v>No</v>
      </c>
      <c r="J54" s="1" t="str">
        <f t="shared" si="8"/>
        <v>No</v>
      </c>
      <c r="K54" s="1"/>
      <c r="L54" s="1"/>
      <c r="M54" s="1"/>
      <c r="N54" s="1"/>
      <c r="O54" s="1"/>
      <c r="P54" s="1"/>
      <c r="Q54" s="1"/>
      <c r="R54" s="1"/>
      <c r="S54" s="1"/>
    </row>
    <row r="55" spans="1:19" x14ac:dyDescent="0.55000000000000004">
      <c r="A55" s="10">
        <v>1978</v>
      </c>
      <c r="B55" s="11">
        <v>1350000</v>
      </c>
      <c r="C55" s="1" t="str">
        <f t="shared" si="1"/>
        <v>No</v>
      </c>
      <c r="D55" s="1" t="str">
        <f t="shared" si="2"/>
        <v>No</v>
      </c>
      <c r="E55" s="1" t="str">
        <f t="shared" si="3"/>
        <v>Yes</v>
      </c>
      <c r="F55" s="1" t="str">
        <f t="shared" si="4"/>
        <v>No</v>
      </c>
      <c r="G55" s="1" t="str">
        <f t="shared" si="5"/>
        <v>No</v>
      </c>
      <c r="H55" s="1" t="str">
        <f t="shared" si="6"/>
        <v>No</v>
      </c>
      <c r="I55" s="1" t="str">
        <f t="shared" si="7"/>
        <v>No</v>
      </c>
      <c r="J55" s="1" t="str">
        <f t="shared" si="8"/>
        <v>No</v>
      </c>
      <c r="K55" s="1"/>
      <c r="L55" s="1"/>
      <c r="M55" s="1"/>
      <c r="N55" s="1"/>
      <c r="O55" s="1"/>
      <c r="P55" s="1"/>
      <c r="Q55" s="1"/>
      <c r="R55" s="1"/>
      <c r="S55" s="1"/>
    </row>
    <row r="56" spans="1:19" x14ac:dyDescent="0.55000000000000004">
      <c r="A56" s="10">
        <v>1998</v>
      </c>
      <c r="B56" s="12">
        <v>1350000</v>
      </c>
      <c r="C56" s="1" t="str">
        <f t="shared" si="1"/>
        <v>No</v>
      </c>
      <c r="D56" s="1" t="str">
        <f t="shared" si="2"/>
        <v>No</v>
      </c>
      <c r="E56" s="1" t="str">
        <f t="shared" si="3"/>
        <v>Yes</v>
      </c>
      <c r="F56" s="1" t="str">
        <f t="shared" si="4"/>
        <v>No</v>
      </c>
      <c r="G56" s="1" t="str">
        <f t="shared" si="5"/>
        <v>No</v>
      </c>
      <c r="H56" s="1" t="str">
        <f t="shared" si="6"/>
        <v>No</v>
      </c>
      <c r="I56" s="1" t="str">
        <f t="shared" si="7"/>
        <v>No</v>
      </c>
      <c r="J56" s="1" t="str">
        <f t="shared" si="8"/>
        <v>No</v>
      </c>
      <c r="K56" s="1"/>
      <c r="L56" s="1"/>
      <c r="M56" s="1"/>
      <c r="N56" s="1"/>
      <c r="O56" s="1"/>
      <c r="P56" s="1"/>
      <c r="Q56" s="1"/>
      <c r="R56" s="1"/>
      <c r="S56" s="1"/>
    </row>
    <row r="57" spans="1:19" x14ac:dyDescent="0.55000000000000004">
      <c r="A57" s="10">
        <v>1951</v>
      </c>
      <c r="B57" s="11">
        <v>1356000</v>
      </c>
      <c r="C57" s="1" t="str">
        <f t="shared" si="1"/>
        <v>No</v>
      </c>
      <c r="D57" s="1" t="str">
        <f t="shared" si="2"/>
        <v>No</v>
      </c>
      <c r="E57" s="1" t="str">
        <f t="shared" si="3"/>
        <v>No</v>
      </c>
      <c r="F57" s="1" t="str">
        <f t="shared" si="4"/>
        <v>Yes</v>
      </c>
      <c r="G57" s="1" t="str">
        <f t="shared" si="5"/>
        <v>No</v>
      </c>
      <c r="H57" s="1" t="str">
        <f t="shared" si="6"/>
        <v>No</v>
      </c>
      <c r="I57" s="1" t="str">
        <f t="shared" si="7"/>
        <v>No</v>
      </c>
      <c r="J57" s="1" t="str">
        <f t="shared" si="8"/>
        <v>No</v>
      </c>
      <c r="K57" s="1"/>
      <c r="L57" s="1"/>
      <c r="M57" s="1"/>
      <c r="N57" s="1"/>
      <c r="O57" s="1"/>
      <c r="P57" s="1"/>
      <c r="Q57" s="1"/>
      <c r="R57" s="1"/>
      <c r="S57" s="1"/>
    </row>
    <row r="58" spans="1:19" x14ac:dyDescent="0.55000000000000004">
      <c r="A58" s="10">
        <v>1933</v>
      </c>
      <c r="B58" s="11">
        <v>1360000</v>
      </c>
      <c r="C58" s="1" t="str">
        <f t="shared" si="1"/>
        <v>No</v>
      </c>
      <c r="D58" s="1" t="str">
        <f t="shared" si="2"/>
        <v>No</v>
      </c>
      <c r="E58" s="1" t="str">
        <f t="shared" si="3"/>
        <v>No</v>
      </c>
      <c r="F58" s="1" t="str">
        <f t="shared" si="4"/>
        <v>Yes</v>
      </c>
      <c r="G58" s="1" t="str">
        <f t="shared" si="5"/>
        <v>No</v>
      </c>
      <c r="H58" s="1" t="str">
        <f t="shared" si="6"/>
        <v>No</v>
      </c>
      <c r="I58" s="1" t="str">
        <f t="shared" si="7"/>
        <v>No</v>
      </c>
      <c r="J58" s="1" t="str">
        <f t="shared" si="8"/>
        <v>No</v>
      </c>
      <c r="K58" s="1"/>
      <c r="L58" s="1"/>
      <c r="M58" s="1"/>
      <c r="N58" s="1"/>
      <c r="O58" s="1"/>
      <c r="P58" s="1"/>
      <c r="Q58" s="1"/>
      <c r="R58" s="1"/>
      <c r="S58" s="1"/>
    </row>
    <row r="59" spans="1:19" x14ac:dyDescent="0.55000000000000004">
      <c r="A59" s="10">
        <v>1952</v>
      </c>
      <c r="B59" s="11">
        <v>1368000</v>
      </c>
      <c r="C59" s="1" t="str">
        <f t="shared" si="1"/>
        <v>No</v>
      </c>
      <c r="D59" s="1" t="str">
        <f t="shared" si="2"/>
        <v>No</v>
      </c>
      <c r="E59" s="1" t="str">
        <f t="shared" si="3"/>
        <v>No</v>
      </c>
      <c r="F59" s="1" t="str">
        <f t="shared" si="4"/>
        <v>Yes</v>
      </c>
      <c r="G59" s="1" t="str">
        <f t="shared" si="5"/>
        <v>No</v>
      </c>
      <c r="H59" s="1" t="str">
        <f t="shared" si="6"/>
        <v>No</v>
      </c>
      <c r="I59" s="1" t="str">
        <f t="shared" si="7"/>
        <v>No</v>
      </c>
      <c r="J59" s="1" t="str">
        <f t="shared" si="8"/>
        <v>No</v>
      </c>
      <c r="K59" s="1"/>
      <c r="L59" s="1"/>
      <c r="M59" s="1"/>
      <c r="N59" s="1"/>
      <c r="O59" s="1"/>
      <c r="P59" s="1"/>
      <c r="Q59" s="1"/>
      <c r="R59" s="1"/>
      <c r="S59" s="1"/>
    </row>
    <row r="60" spans="1:19" x14ac:dyDescent="0.55000000000000004">
      <c r="A60" s="10">
        <v>1980</v>
      </c>
      <c r="B60" s="11">
        <v>1370000</v>
      </c>
      <c r="C60" s="1" t="str">
        <f t="shared" si="1"/>
        <v>No</v>
      </c>
      <c r="D60" s="1" t="str">
        <f t="shared" si="2"/>
        <v>No</v>
      </c>
      <c r="E60" s="1" t="str">
        <f t="shared" si="3"/>
        <v>No</v>
      </c>
      <c r="F60" s="1" t="str">
        <f t="shared" si="4"/>
        <v>Yes</v>
      </c>
      <c r="G60" s="1" t="str">
        <f t="shared" si="5"/>
        <v>No</v>
      </c>
      <c r="H60" s="1" t="str">
        <f t="shared" si="6"/>
        <v>No</v>
      </c>
      <c r="I60" s="1" t="str">
        <f t="shared" si="7"/>
        <v>No</v>
      </c>
      <c r="J60" s="1" t="str">
        <f t="shared" si="8"/>
        <v>No</v>
      </c>
      <c r="K60" s="1"/>
      <c r="L60" s="1"/>
      <c r="M60" s="1"/>
      <c r="N60" s="1"/>
      <c r="O60" s="1"/>
      <c r="P60" s="1"/>
      <c r="Q60" s="1"/>
      <c r="R60" s="1"/>
      <c r="S60" s="1"/>
    </row>
    <row r="61" spans="1:19" x14ac:dyDescent="0.55000000000000004">
      <c r="A61" s="10">
        <v>2003</v>
      </c>
      <c r="B61" s="12">
        <v>1370000</v>
      </c>
      <c r="C61" s="1" t="str">
        <f t="shared" si="1"/>
        <v>No</v>
      </c>
      <c r="D61" s="1" t="str">
        <f t="shared" si="2"/>
        <v>No</v>
      </c>
      <c r="E61" s="1" t="str">
        <f t="shared" si="3"/>
        <v>No</v>
      </c>
      <c r="F61" s="1" t="str">
        <f t="shared" si="4"/>
        <v>Yes</v>
      </c>
      <c r="G61" s="1" t="str">
        <f t="shared" si="5"/>
        <v>No</v>
      </c>
      <c r="H61" s="1" t="str">
        <f t="shared" si="6"/>
        <v>No</v>
      </c>
      <c r="I61" s="1" t="str">
        <f t="shared" si="7"/>
        <v>No</v>
      </c>
      <c r="J61" s="1" t="str">
        <f t="shared" si="8"/>
        <v>No</v>
      </c>
      <c r="K61" s="1"/>
      <c r="L61" s="1"/>
      <c r="M61" s="1"/>
      <c r="N61" s="1"/>
      <c r="O61" s="1"/>
      <c r="P61" s="1"/>
      <c r="Q61" s="1"/>
      <c r="R61" s="1"/>
      <c r="S61" s="1"/>
    </row>
    <row r="62" spans="1:19" x14ac:dyDescent="0.55000000000000004">
      <c r="A62" s="10">
        <v>1990</v>
      </c>
      <c r="B62" s="11">
        <v>1380000</v>
      </c>
      <c r="C62" s="1" t="str">
        <f t="shared" si="1"/>
        <v>No</v>
      </c>
      <c r="D62" s="1" t="str">
        <f t="shared" si="2"/>
        <v>No</v>
      </c>
      <c r="E62" s="1" t="str">
        <f t="shared" si="3"/>
        <v>No</v>
      </c>
      <c r="F62" s="1" t="str">
        <f t="shared" si="4"/>
        <v>Yes</v>
      </c>
      <c r="G62" s="1" t="str">
        <f t="shared" si="5"/>
        <v>No</v>
      </c>
      <c r="H62" s="1" t="str">
        <f t="shared" si="6"/>
        <v>No</v>
      </c>
      <c r="I62" s="1" t="str">
        <f t="shared" si="7"/>
        <v>No</v>
      </c>
      <c r="J62" s="1" t="str">
        <f t="shared" si="8"/>
        <v>No</v>
      </c>
      <c r="K62" s="1"/>
      <c r="L62" s="1"/>
      <c r="M62" s="1"/>
      <c r="N62" s="1"/>
      <c r="O62" s="1"/>
      <c r="P62" s="1"/>
      <c r="Q62" s="1"/>
      <c r="R62" s="1"/>
      <c r="S62" s="1"/>
    </row>
    <row r="63" spans="1:19" x14ac:dyDescent="0.55000000000000004">
      <c r="A63" s="10">
        <v>2013</v>
      </c>
      <c r="B63" s="12">
        <v>1380000</v>
      </c>
      <c r="C63" s="1" t="str">
        <f t="shared" si="1"/>
        <v>No</v>
      </c>
      <c r="D63" s="1" t="str">
        <f t="shared" si="2"/>
        <v>No</v>
      </c>
      <c r="E63" s="1" t="str">
        <f t="shared" si="3"/>
        <v>No</v>
      </c>
      <c r="F63" s="1" t="str">
        <f t="shared" si="4"/>
        <v>Yes</v>
      </c>
      <c r="G63" s="1" t="str">
        <f t="shared" si="5"/>
        <v>No</v>
      </c>
      <c r="H63" s="1" t="str">
        <f t="shared" si="6"/>
        <v>No</v>
      </c>
      <c r="I63" s="1" t="str">
        <f t="shared" si="7"/>
        <v>No</v>
      </c>
      <c r="J63" s="1" t="str">
        <f t="shared" si="8"/>
        <v>No</v>
      </c>
      <c r="K63" s="1"/>
      <c r="L63" s="1"/>
      <c r="M63" s="1"/>
      <c r="N63" s="1"/>
      <c r="O63" s="1"/>
      <c r="P63" s="1"/>
      <c r="Q63" s="1"/>
      <c r="R63" s="1"/>
      <c r="S63" s="1"/>
    </row>
    <row r="64" spans="1:19" x14ac:dyDescent="0.55000000000000004">
      <c r="A64" s="10">
        <v>1948</v>
      </c>
      <c r="B64" s="11">
        <v>1401000</v>
      </c>
      <c r="C64" s="1" t="str">
        <f t="shared" si="1"/>
        <v>No</v>
      </c>
      <c r="D64" s="1" t="str">
        <f t="shared" si="2"/>
        <v>No</v>
      </c>
      <c r="E64" s="1" t="str">
        <f t="shared" si="3"/>
        <v>No</v>
      </c>
      <c r="F64" s="1" t="str">
        <f t="shared" si="4"/>
        <v>Yes</v>
      </c>
      <c r="G64" s="1" t="str">
        <f t="shared" si="5"/>
        <v>No</v>
      </c>
      <c r="H64" s="1" t="str">
        <f t="shared" si="6"/>
        <v>No</v>
      </c>
      <c r="I64" s="1" t="str">
        <f t="shared" si="7"/>
        <v>No</v>
      </c>
      <c r="J64" s="1" t="str">
        <f t="shared" si="8"/>
        <v>No</v>
      </c>
      <c r="K64" s="1"/>
      <c r="L64" s="1"/>
      <c r="M64" s="1"/>
      <c r="N64" s="1"/>
      <c r="O64" s="1"/>
      <c r="P64" s="1"/>
      <c r="Q64" s="1"/>
      <c r="R64" s="1"/>
      <c r="S64" s="1"/>
    </row>
    <row r="65" spans="1:19" x14ac:dyDescent="0.55000000000000004">
      <c r="A65" s="10">
        <v>1969</v>
      </c>
      <c r="B65" s="11">
        <v>1404000</v>
      </c>
      <c r="C65" s="1" t="str">
        <f t="shared" si="1"/>
        <v>No</v>
      </c>
      <c r="D65" s="1" t="str">
        <f t="shared" si="2"/>
        <v>No</v>
      </c>
      <c r="E65" s="1" t="str">
        <f t="shared" si="3"/>
        <v>No</v>
      </c>
      <c r="F65" s="1" t="str">
        <f t="shared" si="4"/>
        <v>Yes</v>
      </c>
      <c r="G65" s="1" t="str">
        <f t="shared" si="5"/>
        <v>No</v>
      </c>
      <c r="H65" s="1" t="str">
        <f t="shared" si="6"/>
        <v>No</v>
      </c>
      <c r="I65" s="1" t="str">
        <f t="shared" si="7"/>
        <v>No</v>
      </c>
      <c r="J65" s="1" t="str">
        <f t="shared" si="8"/>
        <v>No</v>
      </c>
      <c r="K65" s="1"/>
      <c r="L65" s="1"/>
      <c r="M65" s="1"/>
      <c r="N65" s="1"/>
      <c r="O65" s="1"/>
      <c r="P65" s="1"/>
      <c r="Q65" s="1"/>
      <c r="R65" s="1"/>
      <c r="S65" s="1"/>
    </row>
    <row r="66" spans="1:19" x14ac:dyDescent="0.55000000000000004">
      <c r="A66" s="10">
        <v>1932</v>
      </c>
      <c r="B66" s="11">
        <v>1410000</v>
      </c>
      <c r="C66" s="1" t="str">
        <f t="shared" si="1"/>
        <v>No</v>
      </c>
      <c r="D66" s="1" t="str">
        <f t="shared" si="2"/>
        <v>No</v>
      </c>
      <c r="E66" s="1" t="str">
        <f t="shared" si="3"/>
        <v>No</v>
      </c>
      <c r="F66" s="1" t="str">
        <f t="shared" si="4"/>
        <v>Yes</v>
      </c>
      <c r="G66" s="1" t="str">
        <f t="shared" si="5"/>
        <v>No</v>
      </c>
      <c r="H66" s="1" t="str">
        <f t="shared" si="6"/>
        <v>No</v>
      </c>
      <c r="I66" s="1" t="str">
        <f t="shared" si="7"/>
        <v>No</v>
      </c>
      <c r="J66" s="1" t="str">
        <f t="shared" si="8"/>
        <v>No</v>
      </c>
      <c r="K66" s="1"/>
      <c r="L66" s="1"/>
      <c r="M66" s="1"/>
      <c r="N66" s="1"/>
      <c r="O66" s="1"/>
      <c r="P66" s="1"/>
      <c r="Q66" s="1"/>
      <c r="R66" s="1"/>
      <c r="S66" s="1"/>
    </row>
    <row r="67" spans="1:19" x14ac:dyDescent="0.55000000000000004">
      <c r="A67" s="10">
        <v>1939</v>
      </c>
      <c r="B67" s="11">
        <v>1410000</v>
      </c>
      <c r="C67" s="1" t="str">
        <f t="shared" si="1"/>
        <v>No</v>
      </c>
      <c r="D67" s="1" t="str">
        <f t="shared" si="2"/>
        <v>No</v>
      </c>
      <c r="E67" s="1" t="str">
        <f t="shared" si="3"/>
        <v>No</v>
      </c>
      <c r="F67" s="1" t="str">
        <f t="shared" si="4"/>
        <v>Yes</v>
      </c>
      <c r="G67" s="1" t="str">
        <f t="shared" si="5"/>
        <v>No</v>
      </c>
      <c r="H67" s="1" t="str">
        <f t="shared" si="6"/>
        <v>No</v>
      </c>
      <c r="I67" s="1" t="str">
        <f t="shared" si="7"/>
        <v>No</v>
      </c>
      <c r="J67" s="1" t="str">
        <f t="shared" si="8"/>
        <v>No</v>
      </c>
      <c r="K67" s="1"/>
      <c r="L67" s="1"/>
      <c r="M67" s="1"/>
      <c r="N67" s="1"/>
      <c r="O67" s="1"/>
      <c r="P67" s="1"/>
      <c r="Q67" s="1"/>
      <c r="R67" s="1"/>
      <c r="S67" s="1"/>
    </row>
    <row r="68" spans="1:19" x14ac:dyDescent="0.55000000000000004">
      <c r="A68" s="10">
        <v>1935</v>
      </c>
      <c r="B68" s="11">
        <v>1420000</v>
      </c>
      <c r="C68" s="1" t="str">
        <f t="shared" si="1"/>
        <v>No</v>
      </c>
      <c r="D68" s="1" t="str">
        <f t="shared" si="2"/>
        <v>No</v>
      </c>
      <c r="E68" s="1" t="str">
        <f t="shared" si="3"/>
        <v>No</v>
      </c>
      <c r="F68" s="1" t="str">
        <f t="shared" si="4"/>
        <v>Yes</v>
      </c>
      <c r="G68" s="1" t="str">
        <f t="shared" si="5"/>
        <v>No</v>
      </c>
      <c r="H68" s="1" t="str">
        <f t="shared" si="6"/>
        <v>No</v>
      </c>
      <c r="I68" s="1" t="str">
        <f t="shared" si="7"/>
        <v>No</v>
      </c>
      <c r="J68" s="1" t="str">
        <f t="shared" si="8"/>
        <v>No</v>
      </c>
      <c r="K68" s="1"/>
      <c r="L68" s="1"/>
      <c r="M68" s="1"/>
      <c r="N68" s="1"/>
      <c r="O68" s="1"/>
      <c r="P68" s="1"/>
      <c r="Q68" s="1"/>
      <c r="R68" s="1"/>
      <c r="S68" s="1"/>
    </row>
    <row r="69" spans="1:19" x14ac:dyDescent="0.55000000000000004">
      <c r="A69" s="10">
        <v>1985</v>
      </c>
      <c r="B69" s="11">
        <v>1430000</v>
      </c>
      <c r="C69" s="1" t="str">
        <f t="shared" si="1"/>
        <v>No</v>
      </c>
      <c r="D69" s="1" t="str">
        <f t="shared" si="2"/>
        <v>No</v>
      </c>
      <c r="E69" s="1" t="str">
        <f t="shared" si="3"/>
        <v>No</v>
      </c>
      <c r="F69" s="1" t="str">
        <f t="shared" si="4"/>
        <v>Yes</v>
      </c>
      <c r="G69" s="1" t="str">
        <f t="shared" si="5"/>
        <v>No</v>
      </c>
      <c r="H69" s="1" t="str">
        <f t="shared" si="6"/>
        <v>No</v>
      </c>
      <c r="I69" s="1" t="str">
        <f t="shared" si="7"/>
        <v>No</v>
      </c>
      <c r="J69" s="1" t="str">
        <f t="shared" si="8"/>
        <v>No</v>
      </c>
      <c r="K69" s="1"/>
      <c r="L69" s="1"/>
      <c r="M69" s="1"/>
      <c r="N69" s="1"/>
      <c r="O69" s="1"/>
      <c r="P69" s="1"/>
      <c r="Q69" s="1"/>
      <c r="R69" s="1"/>
      <c r="S69" s="1"/>
    </row>
    <row r="70" spans="1:19" x14ac:dyDescent="0.55000000000000004">
      <c r="A70" s="10">
        <v>1989</v>
      </c>
      <c r="B70" s="11">
        <v>1430000</v>
      </c>
      <c r="C70" s="1" t="str">
        <f t="shared" si="1"/>
        <v>No</v>
      </c>
      <c r="D70" s="1" t="str">
        <f t="shared" si="2"/>
        <v>No</v>
      </c>
      <c r="E70" s="1" t="str">
        <f t="shared" si="3"/>
        <v>No</v>
      </c>
      <c r="F70" s="1" t="str">
        <f t="shared" si="4"/>
        <v>Yes</v>
      </c>
      <c r="G70" s="1" t="str">
        <f t="shared" si="5"/>
        <v>No</v>
      </c>
      <c r="H70" s="1" t="str">
        <f t="shared" si="6"/>
        <v>No</v>
      </c>
      <c r="I70" s="1" t="str">
        <f t="shared" si="7"/>
        <v>No</v>
      </c>
      <c r="J70" s="1" t="str">
        <f t="shared" si="8"/>
        <v>No</v>
      </c>
      <c r="K70" s="1"/>
      <c r="L70" s="1"/>
      <c r="M70" s="1"/>
      <c r="N70" s="1"/>
      <c r="O70" s="1"/>
      <c r="P70" s="1"/>
      <c r="Q70" s="1"/>
      <c r="R70" s="1"/>
      <c r="S70" s="1"/>
    </row>
    <row r="71" spans="1:19" x14ac:dyDescent="0.55000000000000004">
      <c r="A71" s="10">
        <v>1962</v>
      </c>
      <c r="B71" s="11">
        <v>1440000</v>
      </c>
      <c r="C71" s="1" t="str">
        <f t="shared" si="1"/>
        <v>No</v>
      </c>
      <c r="D71" s="1" t="str">
        <f t="shared" si="2"/>
        <v>No</v>
      </c>
      <c r="E71" s="1" t="str">
        <f t="shared" si="3"/>
        <v>No</v>
      </c>
      <c r="F71" s="1" t="str">
        <f t="shared" si="4"/>
        <v>Yes</v>
      </c>
      <c r="G71" s="1" t="str">
        <f t="shared" si="5"/>
        <v>No</v>
      </c>
      <c r="H71" s="1" t="str">
        <f t="shared" si="6"/>
        <v>No</v>
      </c>
      <c r="I71" s="1" t="str">
        <f t="shared" si="7"/>
        <v>No</v>
      </c>
      <c r="J71" s="1" t="str">
        <f t="shared" si="8"/>
        <v>No</v>
      </c>
      <c r="K71" s="1"/>
      <c r="L71" s="1"/>
      <c r="M71" s="1"/>
      <c r="N71" s="1"/>
      <c r="O71" s="1"/>
      <c r="P71" s="1"/>
      <c r="Q71" s="1"/>
      <c r="R71" s="1"/>
      <c r="S71" s="1"/>
    </row>
    <row r="72" spans="1:19" x14ac:dyDescent="0.55000000000000004">
      <c r="A72" s="10">
        <v>1946</v>
      </c>
      <c r="B72" s="11">
        <v>1481000</v>
      </c>
      <c r="C72" s="1" t="str">
        <f t="shared" si="1"/>
        <v>No</v>
      </c>
      <c r="D72" s="1" t="str">
        <f t="shared" si="2"/>
        <v>No</v>
      </c>
      <c r="E72" s="1" t="str">
        <f t="shared" si="3"/>
        <v>No</v>
      </c>
      <c r="F72" s="1" t="str">
        <f t="shared" si="4"/>
        <v>Yes</v>
      </c>
      <c r="G72" s="1" t="str">
        <f t="shared" si="5"/>
        <v>No</v>
      </c>
      <c r="H72" s="1" t="str">
        <f t="shared" si="6"/>
        <v>No</v>
      </c>
      <c r="I72" s="1" t="str">
        <f t="shared" si="7"/>
        <v>No</v>
      </c>
      <c r="J72" s="1" t="str">
        <f t="shared" si="8"/>
        <v>No</v>
      </c>
      <c r="K72" s="1"/>
      <c r="L72" s="1"/>
      <c r="M72" s="1"/>
      <c r="N72" s="1"/>
      <c r="O72" s="1"/>
      <c r="P72" s="1"/>
      <c r="Q72" s="1"/>
      <c r="R72" s="1"/>
      <c r="S72" s="1"/>
    </row>
    <row r="73" spans="1:19" x14ac:dyDescent="0.55000000000000004">
      <c r="A73" s="10">
        <v>1974</v>
      </c>
      <c r="B73" s="11">
        <v>1530000</v>
      </c>
      <c r="C73" s="1" t="str">
        <f t="shared" ref="C73:C95" si="9">IF(AND(B73&gt;$C$7,B73&lt;=D$7),"Yes","No")</f>
        <v>No</v>
      </c>
      <c r="D73" s="1" t="str">
        <f t="shared" ref="D73:D95" si="10">IF(AND(B73&gt;$D$7,B73&lt;=E$7),"Yes","No")</f>
        <v>No</v>
      </c>
      <c r="E73" s="1" t="str">
        <f t="shared" ref="E73:E95" si="11">IF(AND(B73&gt;$E$7,B73&lt;=F$7),"Yes","No")</f>
        <v>No</v>
      </c>
      <c r="F73" s="1" t="str">
        <f t="shared" ref="F73:F95" si="12">IF(AND(B73&gt;$F$7,B73&lt;=G$7),"Yes","No")</f>
        <v>Yes</v>
      </c>
      <c r="G73" s="1" t="str">
        <f t="shared" ref="G73:G95" si="13">IF(AND(B73&gt;$G$7,B73&lt;=H$7),"Yes","No")</f>
        <v>No</v>
      </c>
      <c r="H73" s="1" t="str">
        <f t="shared" ref="H73:H95" si="14">IF(AND(B73&gt;$H$7,B73&lt;=I$7),"Yes","No")</f>
        <v>No</v>
      </c>
      <c r="I73" s="1" t="str">
        <f t="shared" ref="I73:I95" si="15">IF(AND(B73&gt;$I$7,B73&lt;=J$7),"Yes","No")</f>
        <v>No</v>
      </c>
      <c r="J73" s="1" t="str">
        <f t="shared" ref="J73:J95" si="16">IF(AND(B73&gt;$J$7,B73&lt;=K$7),"Yes","No")</f>
        <v>No</v>
      </c>
      <c r="K73" s="1"/>
      <c r="L73" s="1"/>
      <c r="M73" s="1"/>
      <c r="N73" s="1"/>
      <c r="O73" s="1"/>
      <c r="P73" s="1"/>
      <c r="Q73" s="1"/>
      <c r="R73" s="1"/>
      <c r="S73" s="1"/>
    </row>
    <row r="74" spans="1:19" x14ac:dyDescent="0.55000000000000004">
      <c r="A74" s="10">
        <v>2002</v>
      </c>
      <c r="B74" s="12">
        <v>1537000</v>
      </c>
      <c r="C74" s="1" t="str">
        <f t="shared" si="9"/>
        <v>No</v>
      </c>
      <c r="D74" s="1" t="str">
        <f t="shared" si="10"/>
        <v>No</v>
      </c>
      <c r="E74" s="1" t="str">
        <f t="shared" si="11"/>
        <v>No</v>
      </c>
      <c r="F74" s="1" t="str">
        <f t="shared" si="12"/>
        <v>Yes</v>
      </c>
      <c r="G74" s="1" t="str">
        <f t="shared" si="13"/>
        <v>No</v>
      </c>
      <c r="H74" s="1" t="str">
        <f t="shared" si="14"/>
        <v>No</v>
      </c>
      <c r="I74" s="1" t="str">
        <f t="shared" si="15"/>
        <v>No</v>
      </c>
      <c r="J74" s="1" t="str">
        <f t="shared" si="16"/>
        <v>No</v>
      </c>
      <c r="K74" s="1"/>
      <c r="L74" s="1"/>
      <c r="M74" s="1"/>
      <c r="N74" s="1"/>
      <c r="O74" s="1"/>
      <c r="P74" s="1"/>
      <c r="Q74" s="1"/>
      <c r="R74" s="1"/>
      <c r="S74" s="1"/>
    </row>
    <row r="75" spans="1:19" x14ac:dyDescent="0.55000000000000004">
      <c r="A75" s="10">
        <v>2005</v>
      </c>
      <c r="B75" s="12">
        <v>1542000</v>
      </c>
      <c r="C75" s="1" t="str">
        <f t="shared" si="9"/>
        <v>No</v>
      </c>
      <c r="D75" s="1" t="str">
        <f t="shared" si="10"/>
        <v>No</v>
      </c>
      <c r="E75" s="1" t="str">
        <f t="shared" si="11"/>
        <v>No</v>
      </c>
      <c r="F75" s="1" t="str">
        <f t="shared" si="12"/>
        <v>Yes</v>
      </c>
      <c r="G75" s="1" t="str">
        <f t="shared" si="13"/>
        <v>No</v>
      </c>
      <c r="H75" s="1" t="str">
        <f t="shared" si="14"/>
        <v>No</v>
      </c>
      <c r="I75" s="1" t="str">
        <f t="shared" si="15"/>
        <v>No</v>
      </c>
      <c r="J75" s="1" t="str">
        <f t="shared" si="16"/>
        <v>No</v>
      </c>
      <c r="K75" s="1"/>
      <c r="L75" s="1"/>
      <c r="M75" s="1"/>
      <c r="N75" s="1"/>
      <c r="O75" s="1"/>
      <c r="P75" s="1"/>
      <c r="Q75" s="1"/>
      <c r="R75" s="1"/>
      <c r="S75" s="1"/>
    </row>
    <row r="76" spans="1:19" x14ac:dyDescent="0.55000000000000004">
      <c r="A76" s="10">
        <v>2009</v>
      </c>
      <c r="B76" s="12">
        <v>1550000</v>
      </c>
      <c r="C76" s="1" t="str">
        <f t="shared" si="9"/>
        <v>No</v>
      </c>
      <c r="D76" s="1" t="str">
        <f t="shared" si="10"/>
        <v>No</v>
      </c>
      <c r="E76" s="1" t="str">
        <f t="shared" si="11"/>
        <v>No</v>
      </c>
      <c r="F76" s="1" t="str">
        <f t="shared" si="12"/>
        <v>Yes</v>
      </c>
      <c r="G76" s="1" t="str">
        <f t="shared" si="13"/>
        <v>No</v>
      </c>
      <c r="H76" s="1" t="str">
        <f t="shared" si="14"/>
        <v>No</v>
      </c>
      <c r="I76" s="1" t="str">
        <f t="shared" si="15"/>
        <v>No</v>
      </c>
      <c r="J76" s="1" t="str">
        <f t="shared" si="16"/>
        <v>No</v>
      </c>
      <c r="K76" s="1"/>
      <c r="L76" s="1"/>
      <c r="M76" s="1"/>
      <c r="N76" s="1"/>
      <c r="O76" s="1"/>
      <c r="P76" s="1"/>
      <c r="Q76" s="1"/>
      <c r="R76" s="1"/>
      <c r="S76" s="1"/>
    </row>
    <row r="77" spans="1:19" x14ac:dyDescent="0.55000000000000004">
      <c r="A77" s="10">
        <v>1994</v>
      </c>
      <c r="B77" s="11">
        <v>1560000</v>
      </c>
      <c r="C77" s="1" t="str">
        <f t="shared" si="9"/>
        <v>No</v>
      </c>
      <c r="D77" s="1" t="str">
        <f t="shared" si="10"/>
        <v>No</v>
      </c>
      <c r="E77" s="1" t="str">
        <f t="shared" si="11"/>
        <v>No</v>
      </c>
      <c r="F77" s="1" t="str">
        <f t="shared" si="12"/>
        <v>Yes</v>
      </c>
      <c r="G77" s="1" t="str">
        <f t="shared" si="13"/>
        <v>No</v>
      </c>
      <c r="H77" s="1" t="str">
        <f t="shared" si="14"/>
        <v>No</v>
      </c>
      <c r="I77" s="1" t="str">
        <f t="shared" si="15"/>
        <v>No</v>
      </c>
      <c r="J77" s="1" t="str">
        <f t="shared" si="16"/>
        <v>No</v>
      </c>
      <c r="K77" s="1"/>
      <c r="L77" s="1"/>
      <c r="M77" s="1"/>
      <c r="N77" s="1"/>
      <c r="O77" s="1"/>
      <c r="P77" s="1"/>
      <c r="Q77" s="1"/>
      <c r="R77" s="1"/>
      <c r="S77" s="1"/>
    </row>
    <row r="78" spans="1:19" x14ac:dyDescent="0.55000000000000004">
      <c r="A78" s="10">
        <v>1949</v>
      </c>
      <c r="B78" s="11">
        <v>1574000</v>
      </c>
      <c r="C78" s="1" t="str">
        <f t="shared" si="9"/>
        <v>No</v>
      </c>
      <c r="D78" s="1" t="str">
        <f t="shared" si="10"/>
        <v>No</v>
      </c>
      <c r="E78" s="1" t="str">
        <f t="shared" si="11"/>
        <v>No</v>
      </c>
      <c r="F78" s="1" t="str">
        <f t="shared" si="12"/>
        <v>No</v>
      </c>
      <c r="G78" s="1" t="str">
        <f t="shared" si="13"/>
        <v>Yes</v>
      </c>
      <c r="H78" s="1" t="str">
        <f t="shared" si="14"/>
        <v>No</v>
      </c>
      <c r="I78" s="1" t="str">
        <f t="shared" si="15"/>
        <v>No</v>
      </c>
      <c r="J78" s="1" t="str">
        <f t="shared" si="16"/>
        <v>No</v>
      </c>
      <c r="K78" s="1"/>
      <c r="L78" s="1"/>
      <c r="M78" s="1"/>
      <c r="N78" s="1"/>
      <c r="O78" s="1"/>
      <c r="P78" s="1"/>
      <c r="Q78" s="1"/>
      <c r="R78" s="1"/>
      <c r="S78" s="1"/>
    </row>
    <row r="79" spans="1:19" x14ac:dyDescent="0.55000000000000004">
      <c r="A79" s="10">
        <v>1961</v>
      </c>
      <c r="B79" s="11">
        <v>1580000</v>
      </c>
      <c r="C79" s="1" t="str">
        <f t="shared" si="9"/>
        <v>No</v>
      </c>
      <c r="D79" s="1" t="str">
        <f t="shared" si="10"/>
        <v>No</v>
      </c>
      <c r="E79" s="1" t="str">
        <f t="shared" si="11"/>
        <v>No</v>
      </c>
      <c r="F79" s="1" t="str">
        <f t="shared" si="12"/>
        <v>No</v>
      </c>
      <c r="G79" s="1" t="str">
        <f t="shared" si="13"/>
        <v>Yes</v>
      </c>
      <c r="H79" s="1" t="str">
        <f t="shared" si="14"/>
        <v>No</v>
      </c>
      <c r="I79" s="1" t="str">
        <f t="shared" si="15"/>
        <v>No</v>
      </c>
      <c r="J79" s="1" t="str">
        <f t="shared" si="16"/>
        <v>No</v>
      </c>
      <c r="K79" s="1"/>
      <c r="L79" s="1"/>
      <c r="M79" s="1"/>
      <c r="N79" s="1"/>
      <c r="O79" s="1"/>
      <c r="P79" s="1"/>
      <c r="Q79" s="1"/>
      <c r="R79" s="1"/>
      <c r="S79" s="1"/>
    </row>
    <row r="80" spans="1:19" x14ac:dyDescent="0.55000000000000004">
      <c r="A80" s="10">
        <v>1984</v>
      </c>
      <c r="B80" s="11">
        <v>1600000</v>
      </c>
      <c r="C80" s="1" t="str">
        <f t="shared" si="9"/>
        <v>No</v>
      </c>
      <c r="D80" s="1" t="str">
        <f t="shared" si="10"/>
        <v>No</v>
      </c>
      <c r="E80" s="1" t="str">
        <f t="shared" si="11"/>
        <v>No</v>
      </c>
      <c r="F80" s="1" t="str">
        <f t="shared" si="12"/>
        <v>No</v>
      </c>
      <c r="G80" s="1" t="str">
        <f t="shared" si="13"/>
        <v>Yes</v>
      </c>
      <c r="H80" s="1" t="str">
        <f t="shared" si="14"/>
        <v>No</v>
      </c>
      <c r="I80" s="1" t="str">
        <f t="shared" si="15"/>
        <v>No</v>
      </c>
      <c r="J80" s="1" t="str">
        <f t="shared" si="16"/>
        <v>No</v>
      </c>
      <c r="K80" s="1"/>
      <c r="L80" s="1"/>
      <c r="M80" s="1"/>
      <c r="N80" s="1"/>
      <c r="O80" s="1"/>
      <c r="P80" s="1"/>
      <c r="Q80" s="1"/>
      <c r="R80" s="1"/>
      <c r="S80" s="1"/>
    </row>
    <row r="81" spans="1:19" x14ac:dyDescent="0.55000000000000004">
      <c r="A81" s="10">
        <v>1944</v>
      </c>
      <c r="B81" s="11">
        <v>1610000</v>
      </c>
      <c r="C81" s="1" t="str">
        <f t="shared" si="9"/>
        <v>No</v>
      </c>
      <c r="D81" s="1" t="str">
        <f t="shared" si="10"/>
        <v>No</v>
      </c>
      <c r="E81" s="1" t="str">
        <f t="shared" si="11"/>
        <v>No</v>
      </c>
      <c r="F81" s="1" t="str">
        <f t="shared" si="12"/>
        <v>No</v>
      </c>
      <c r="G81" s="1" t="str">
        <f t="shared" si="13"/>
        <v>Yes</v>
      </c>
      <c r="H81" s="1" t="str">
        <f t="shared" si="14"/>
        <v>No</v>
      </c>
      <c r="I81" s="1" t="str">
        <f t="shared" si="15"/>
        <v>No</v>
      </c>
      <c r="J81" s="1" t="str">
        <f t="shared" si="16"/>
        <v>No</v>
      </c>
      <c r="K81" s="1"/>
      <c r="L81" s="1"/>
      <c r="M81" s="1"/>
      <c r="N81" s="1"/>
      <c r="O81" s="1"/>
      <c r="P81" s="1"/>
      <c r="Q81" s="1"/>
      <c r="R81" s="1"/>
      <c r="S81" s="1"/>
    </row>
    <row r="82" spans="1:19" x14ac:dyDescent="0.55000000000000004">
      <c r="A82" s="10">
        <v>1943</v>
      </c>
      <c r="B82" s="11">
        <v>1648000</v>
      </c>
      <c r="C82" s="1" t="str">
        <f t="shared" si="9"/>
        <v>No</v>
      </c>
      <c r="D82" s="1" t="str">
        <f t="shared" si="10"/>
        <v>No</v>
      </c>
      <c r="E82" s="1" t="str">
        <f t="shared" si="11"/>
        <v>No</v>
      </c>
      <c r="F82" s="1" t="str">
        <f t="shared" si="12"/>
        <v>No</v>
      </c>
      <c r="G82" s="1" t="str">
        <f t="shared" si="13"/>
        <v>Yes</v>
      </c>
      <c r="H82" s="1" t="str">
        <f t="shared" si="14"/>
        <v>No</v>
      </c>
      <c r="I82" s="1" t="str">
        <f t="shared" si="15"/>
        <v>No</v>
      </c>
      <c r="J82" s="1" t="str">
        <f t="shared" si="16"/>
        <v>No</v>
      </c>
      <c r="K82" s="1"/>
      <c r="L82" s="1"/>
      <c r="M82" s="1"/>
      <c r="N82" s="1"/>
      <c r="O82" s="1"/>
      <c r="P82" s="1"/>
      <c r="Q82" s="1"/>
      <c r="R82" s="1"/>
      <c r="S82" s="1"/>
    </row>
    <row r="83" spans="1:19" x14ac:dyDescent="0.55000000000000004">
      <c r="A83" s="10">
        <v>1979</v>
      </c>
      <c r="B83" s="11">
        <v>1690000</v>
      </c>
      <c r="C83" s="1" t="str">
        <f t="shared" si="9"/>
        <v>No</v>
      </c>
      <c r="D83" s="1" t="str">
        <f t="shared" si="10"/>
        <v>No</v>
      </c>
      <c r="E83" s="1" t="str">
        <f t="shared" si="11"/>
        <v>No</v>
      </c>
      <c r="F83" s="1" t="str">
        <f t="shared" si="12"/>
        <v>No</v>
      </c>
      <c r="G83" s="1" t="str">
        <f t="shared" si="13"/>
        <v>Yes</v>
      </c>
      <c r="H83" s="1" t="str">
        <f t="shared" si="14"/>
        <v>No</v>
      </c>
      <c r="I83" s="1" t="str">
        <f t="shared" si="15"/>
        <v>No</v>
      </c>
      <c r="J83" s="1" t="str">
        <f t="shared" si="16"/>
        <v>No</v>
      </c>
      <c r="K83" s="1"/>
      <c r="L83" s="1"/>
      <c r="M83" s="1"/>
      <c r="N83" s="1"/>
      <c r="O83" s="1"/>
      <c r="P83" s="1"/>
      <c r="Q83" s="1"/>
      <c r="R83" s="1"/>
      <c r="S83" s="1"/>
    </row>
    <row r="84" spans="1:19" x14ac:dyDescent="0.55000000000000004">
      <c r="A84" s="10">
        <v>1991</v>
      </c>
      <c r="B84" s="11">
        <v>1690000</v>
      </c>
      <c r="C84" s="1" t="str">
        <f t="shared" si="9"/>
        <v>No</v>
      </c>
      <c r="D84" s="1" t="str">
        <f t="shared" si="10"/>
        <v>No</v>
      </c>
      <c r="E84" s="1" t="str">
        <f t="shared" si="11"/>
        <v>No</v>
      </c>
      <c r="F84" s="1" t="str">
        <f t="shared" si="12"/>
        <v>No</v>
      </c>
      <c r="G84" s="1" t="str">
        <f t="shared" si="13"/>
        <v>Yes</v>
      </c>
      <c r="H84" s="1" t="str">
        <f t="shared" si="14"/>
        <v>No</v>
      </c>
      <c r="I84" s="1" t="str">
        <f t="shared" si="15"/>
        <v>No</v>
      </c>
      <c r="J84" s="1" t="str">
        <f t="shared" si="16"/>
        <v>No</v>
      </c>
      <c r="K84" s="1"/>
      <c r="L84" s="1"/>
      <c r="M84" s="1"/>
      <c r="N84" s="1"/>
      <c r="O84" s="1"/>
      <c r="P84" s="1"/>
      <c r="Q84" s="1"/>
      <c r="R84" s="1"/>
      <c r="S84" s="1"/>
    </row>
    <row r="85" spans="1:19" x14ac:dyDescent="0.55000000000000004">
      <c r="A85" s="10">
        <v>1929</v>
      </c>
      <c r="B85" s="11">
        <v>1730000</v>
      </c>
      <c r="C85" s="1" t="str">
        <f t="shared" si="9"/>
        <v>No</v>
      </c>
      <c r="D85" s="1" t="str">
        <f t="shared" si="10"/>
        <v>No</v>
      </c>
      <c r="E85" s="1" t="str">
        <f t="shared" si="11"/>
        <v>No</v>
      </c>
      <c r="F85" s="1" t="str">
        <f t="shared" si="12"/>
        <v>No</v>
      </c>
      <c r="G85" s="1" t="str">
        <f t="shared" si="13"/>
        <v>Yes</v>
      </c>
      <c r="H85" s="1" t="str">
        <f t="shared" si="14"/>
        <v>No</v>
      </c>
      <c r="I85" s="1" t="str">
        <f t="shared" si="15"/>
        <v>No</v>
      </c>
      <c r="J85" s="1" t="str">
        <f t="shared" si="16"/>
        <v>No</v>
      </c>
      <c r="K85" s="1"/>
      <c r="L85" s="1"/>
      <c r="M85" s="1"/>
      <c r="N85" s="1"/>
      <c r="O85" s="1"/>
      <c r="P85" s="1"/>
      <c r="Q85" s="1"/>
      <c r="R85" s="1"/>
      <c r="S85" s="1"/>
    </row>
    <row r="86" spans="1:19" x14ac:dyDescent="0.55000000000000004">
      <c r="A86" s="10">
        <v>1997</v>
      </c>
      <c r="B86" s="12">
        <v>1780000</v>
      </c>
      <c r="C86" s="1" t="str">
        <f t="shared" si="9"/>
        <v>No</v>
      </c>
      <c r="D86" s="1" t="str">
        <f t="shared" si="10"/>
        <v>No</v>
      </c>
      <c r="E86" s="1" t="str">
        <f t="shared" si="11"/>
        <v>No</v>
      </c>
      <c r="F86" s="1" t="str">
        <f t="shared" si="12"/>
        <v>No</v>
      </c>
      <c r="G86" s="1" t="str">
        <f t="shared" si="13"/>
        <v>Yes</v>
      </c>
      <c r="H86" s="1" t="str">
        <f t="shared" si="14"/>
        <v>No</v>
      </c>
      <c r="I86" s="1" t="str">
        <f t="shared" si="15"/>
        <v>No</v>
      </c>
      <c r="J86" s="1" t="str">
        <f t="shared" si="16"/>
        <v>No</v>
      </c>
      <c r="K86" s="1"/>
      <c r="L86" s="1"/>
      <c r="M86" s="1"/>
      <c r="N86" s="1"/>
      <c r="O86" s="1"/>
      <c r="P86" s="1"/>
      <c r="Q86" s="1"/>
      <c r="R86" s="1"/>
      <c r="S86" s="1"/>
    </row>
    <row r="87" spans="1:19" x14ac:dyDescent="0.55000000000000004">
      <c r="A87" s="10">
        <v>1983</v>
      </c>
      <c r="B87" s="11">
        <v>1790000</v>
      </c>
      <c r="C87" s="1" t="str">
        <f t="shared" si="9"/>
        <v>No</v>
      </c>
      <c r="D87" s="1" t="str">
        <f t="shared" si="10"/>
        <v>No</v>
      </c>
      <c r="E87" s="1" t="str">
        <f t="shared" si="11"/>
        <v>No</v>
      </c>
      <c r="F87" s="1" t="str">
        <f t="shared" si="12"/>
        <v>No</v>
      </c>
      <c r="G87" s="1" t="str">
        <f t="shared" si="13"/>
        <v>No</v>
      </c>
      <c r="H87" s="1" t="str">
        <f t="shared" si="14"/>
        <v>Yes</v>
      </c>
      <c r="I87" s="1" t="str">
        <f t="shared" si="15"/>
        <v>No</v>
      </c>
      <c r="J87" s="1" t="str">
        <f t="shared" si="16"/>
        <v>No</v>
      </c>
      <c r="K87" s="1"/>
      <c r="L87" s="1"/>
      <c r="M87" s="1"/>
      <c r="N87" s="1"/>
      <c r="O87" s="1"/>
      <c r="P87" s="1"/>
      <c r="Q87" s="1"/>
      <c r="R87" s="1"/>
      <c r="S87" s="1"/>
    </row>
    <row r="88" spans="1:19" x14ac:dyDescent="0.55000000000000004">
      <c r="A88" s="10">
        <v>2008</v>
      </c>
      <c r="B88" s="12">
        <v>1820000</v>
      </c>
      <c r="C88" s="1" t="str">
        <f t="shared" si="9"/>
        <v>No</v>
      </c>
      <c r="D88" s="1" t="str">
        <f t="shared" si="10"/>
        <v>No</v>
      </c>
      <c r="E88" s="1" t="str">
        <f t="shared" si="11"/>
        <v>No</v>
      </c>
      <c r="F88" s="1" t="str">
        <f t="shared" si="12"/>
        <v>No</v>
      </c>
      <c r="G88" s="1" t="str">
        <f t="shared" si="13"/>
        <v>No</v>
      </c>
      <c r="H88" s="1" t="str">
        <f t="shared" si="14"/>
        <v>Yes</v>
      </c>
      <c r="I88" s="1" t="str">
        <f t="shared" si="15"/>
        <v>No</v>
      </c>
      <c r="J88" s="1" t="str">
        <f t="shared" si="16"/>
        <v>No</v>
      </c>
      <c r="K88" s="1"/>
      <c r="L88" s="1"/>
      <c r="M88" s="1"/>
      <c r="N88" s="1"/>
      <c r="O88" s="1"/>
      <c r="P88" s="1"/>
      <c r="Q88" s="1"/>
      <c r="R88" s="1"/>
      <c r="S88" s="1"/>
    </row>
    <row r="89" spans="1:19" x14ac:dyDescent="0.55000000000000004">
      <c r="A89" s="10">
        <v>1975</v>
      </c>
      <c r="B89" s="11">
        <v>1840000</v>
      </c>
      <c r="C89" s="1" t="str">
        <f t="shared" si="9"/>
        <v>No</v>
      </c>
      <c r="D89" s="1" t="str">
        <f t="shared" si="10"/>
        <v>No</v>
      </c>
      <c r="E89" s="1" t="str">
        <f t="shared" si="11"/>
        <v>No</v>
      </c>
      <c r="F89" s="1" t="str">
        <f t="shared" si="12"/>
        <v>No</v>
      </c>
      <c r="G89" s="1" t="str">
        <f t="shared" si="13"/>
        <v>No</v>
      </c>
      <c r="H89" s="1" t="str">
        <f t="shared" si="14"/>
        <v>Yes</v>
      </c>
      <c r="I89" s="1" t="str">
        <f t="shared" si="15"/>
        <v>No</v>
      </c>
      <c r="J89" s="1" t="str">
        <f t="shared" si="16"/>
        <v>No</v>
      </c>
      <c r="K89" s="1"/>
      <c r="L89" s="1"/>
      <c r="M89" s="1"/>
      <c r="N89" s="1"/>
      <c r="O89" s="1"/>
      <c r="P89" s="1"/>
      <c r="Q89" s="1"/>
      <c r="R89" s="1"/>
      <c r="S89" s="1"/>
    </row>
    <row r="90" spans="1:19" x14ac:dyDescent="0.55000000000000004">
      <c r="A90" s="10">
        <v>1950</v>
      </c>
      <c r="B90" s="11">
        <v>1880000</v>
      </c>
      <c r="C90" s="1" t="str">
        <f t="shared" si="9"/>
        <v>No</v>
      </c>
      <c r="D90" s="1" t="str">
        <f t="shared" si="10"/>
        <v>No</v>
      </c>
      <c r="E90" s="1" t="str">
        <f t="shared" si="11"/>
        <v>No</v>
      </c>
      <c r="F90" s="1" t="str">
        <f t="shared" si="12"/>
        <v>No</v>
      </c>
      <c r="G90" s="1" t="str">
        <f t="shared" si="13"/>
        <v>No</v>
      </c>
      <c r="H90" s="1" t="str">
        <f t="shared" si="14"/>
        <v>Yes</v>
      </c>
      <c r="I90" s="1" t="str">
        <f t="shared" si="15"/>
        <v>No</v>
      </c>
      <c r="J90" s="1" t="str">
        <f t="shared" si="16"/>
        <v>No</v>
      </c>
      <c r="K90" s="1"/>
      <c r="L90" s="1"/>
      <c r="M90" s="1"/>
      <c r="N90" s="1"/>
      <c r="O90" s="1"/>
      <c r="P90" s="1"/>
      <c r="Q90" s="1"/>
      <c r="R90" s="1"/>
      <c r="S90" s="1"/>
    </row>
    <row r="91" spans="1:19" x14ac:dyDescent="0.55000000000000004">
      <c r="A91" s="10">
        <v>1945</v>
      </c>
      <c r="B91" s="11">
        <v>1922000</v>
      </c>
      <c r="C91" s="1" t="str">
        <f t="shared" si="9"/>
        <v>No</v>
      </c>
      <c r="D91" s="1" t="str">
        <f t="shared" si="10"/>
        <v>No</v>
      </c>
      <c r="E91" s="1" t="str">
        <f t="shared" si="11"/>
        <v>No</v>
      </c>
      <c r="F91" s="1" t="str">
        <f t="shared" si="12"/>
        <v>No</v>
      </c>
      <c r="G91" s="1" t="str">
        <f t="shared" si="13"/>
        <v>No</v>
      </c>
      <c r="H91" s="1" t="str">
        <f t="shared" si="14"/>
        <v>Yes</v>
      </c>
      <c r="I91" s="1" t="str">
        <f t="shared" si="15"/>
        <v>No</v>
      </c>
      <c r="J91" s="1" t="str">
        <f t="shared" si="16"/>
        <v>No</v>
      </c>
      <c r="K91" s="1"/>
      <c r="L91" s="1"/>
      <c r="M91" s="1"/>
      <c r="N91" s="1"/>
      <c r="O91" s="1"/>
      <c r="P91" s="1"/>
      <c r="Q91" s="1"/>
      <c r="R91" s="1"/>
      <c r="S91" s="1"/>
    </row>
    <row r="92" spans="1:19" x14ac:dyDescent="0.55000000000000004">
      <c r="A92" s="10">
        <v>1973</v>
      </c>
      <c r="B92" s="11">
        <v>1962000</v>
      </c>
      <c r="C92" s="1" t="str">
        <f t="shared" si="9"/>
        <v>No</v>
      </c>
      <c r="D92" s="1" t="str">
        <f t="shared" si="10"/>
        <v>No</v>
      </c>
      <c r="E92" s="1" t="str">
        <f t="shared" si="11"/>
        <v>No</v>
      </c>
      <c r="F92" s="1" t="str">
        <f t="shared" si="12"/>
        <v>No</v>
      </c>
      <c r="G92" s="1" t="str">
        <f t="shared" si="13"/>
        <v>No</v>
      </c>
      <c r="H92" s="1" t="str">
        <f t="shared" si="14"/>
        <v>Yes</v>
      </c>
      <c r="I92" s="1" t="str">
        <f t="shared" si="15"/>
        <v>No</v>
      </c>
      <c r="J92" s="1" t="str">
        <f t="shared" si="16"/>
        <v>No</v>
      </c>
      <c r="K92" s="1"/>
      <c r="L92" s="1"/>
      <c r="M92" s="1"/>
      <c r="N92" s="1"/>
      <c r="O92" s="1"/>
      <c r="P92" s="1"/>
      <c r="Q92" s="1"/>
      <c r="R92" s="1"/>
      <c r="S92" s="1"/>
    </row>
    <row r="93" spans="1:19" x14ac:dyDescent="0.55000000000000004">
      <c r="A93" s="10">
        <v>1937</v>
      </c>
      <c r="B93" s="11">
        <v>2080000</v>
      </c>
      <c r="C93" s="1" t="str">
        <f t="shared" si="9"/>
        <v>No</v>
      </c>
      <c r="D93" s="1" t="str">
        <f t="shared" si="10"/>
        <v>No</v>
      </c>
      <c r="E93" s="1" t="str">
        <f t="shared" si="11"/>
        <v>No</v>
      </c>
      <c r="F93" s="1" t="str">
        <f t="shared" si="12"/>
        <v>No</v>
      </c>
      <c r="G93" s="1" t="str">
        <f t="shared" si="13"/>
        <v>No</v>
      </c>
      <c r="H93" s="1" t="str">
        <f t="shared" si="14"/>
        <v>No</v>
      </c>
      <c r="I93" s="1" t="str">
        <f t="shared" si="15"/>
        <v>Yes</v>
      </c>
      <c r="J93" s="1" t="str">
        <f t="shared" si="16"/>
        <v>No</v>
      </c>
      <c r="K93" s="1"/>
      <c r="L93" s="1"/>
      <c r="M93" s="1"/>
      <c r="N93" s="1"/>
      <c r="O93" s="1"/>
      <c r="P93" s="1"/>
      <c r="Q93" s="1"/>
      <c r="R93" s="1"/>
      <c r="S93" s="1"/>
    </row>
    <row r="94" spans="1:19" x14ac:dyDescent="0.55000000000000004">
      <c r="A94" s="10">
        <v>1927</v>
      </c>
      <c r="B94" s="11">
        <v>2278000</v>
      </c>
      <c r="C94" s="1" t="str">
        <f t="shared" si="9"/>
        <v>No</v>
      </c>
      <c r="D94" s="1" t="str">
        <f t="shared" si="10"/>
        <v>No</v>
      </c>
      <c r="E94" s="1" t="str">
        <f t="shared" si="11"/>
        <v>No</v>
      </c>
      <c r="F94" s="1" t="str">
        <f t="shared" si="12"/>
        <v>No</v>
      </c>
      <c r="G94" s="1" t="str">
        <f t="shared" si="13"/>
        <v>No</v>
      </c>
      <c r="H94" s="1" t="str">
        <f t="shared" si="14"/>
        <v>No</v>
      </c>
      <c r="I94" s="1" t="str">
        <f t="shared" si="15"/>
        <v>No</v>
      </c>
      <c r="J94" s="1" t="str">
        <f t="shared" si="16"/>
        <v>Yes</v>
      </c>
      <c r="K94" s="1"/>
      <c r="L94" s="1"/>
      <c r="M94" s="1"/>
      <c r="N94" s="1"/>
      <c r="O94" s="1"/>
      <c r="P94" s="1"/>
      <c r="Q94" s="1"/>
      <c r="R94" s="1"/>
      <c r="S94" s="1"/>
    </row>
    <row r="95" spans="1:19" x14ac:dyDescent="0.55000000000000004">
      <c r="A95" s="10">
        <v>2011</v>
      </c>
      <c r="B95" s="12">
        <v>2310000</v>
      </c>
      <c r="C95" s="1" t="str">
        <f t="shared" si="9"/>
        <v>No</v>
      </c>
      <c r="D95" s="1" t="str">
        <f t="shared" si="10"/>
        <v>No</v>
      </c>
      <c r="E95" s="1" t="str">
        <f t="shared" si="11"/>
        <v>No</v>
      </c>
      <c r="F95" s="1" t="str">
        <f t="shared" si="12"/>
        <v>No</v>
      </c>
      <c r="G95" s="1" t="str">
        <f t="shared" si="13"/>
        <v>No</v>
      </c>
      <c r="H95" s="1" t="str">
        <f t="shared" si="14"/>
        <v>No</v>
      </c>
      <c r="I95" s="1" t="str">
        <f t="shared" si="15"/>
        <v>No</v>
      </c>
      <c r="J95" s="1" t="str">
        <f t="shared" si="16"/>
        <v>Yes</v>
      </c>
      <c r="K95" s="14" t="s">
        <v>25</v>
      </c>
      <c r="L95" s="1"/>
      <c r="M95" s="1"/>
      <c r="N95" s="1"/>
      <c r="O95" s="1"/>
      <c r="P95" s="1"/>
      <c r="Q95" s="1"/>
      <c r="R95" s="1"/>
      <c r="S95" s="1"/>
    </row>
    <row r="96" spans="1:19" x14ac:dyDescent="0.55000000000000004">
      <c r="B96" s="14" t="s">
        <v>24</v>
      </c>
      <c r="C96">
        <f>COUNTIF(C8:C95,"Yes")</f>
        <v>5</v>
      </c>
      <c r="D96" s="1">
        <f t="shared" ref="D96:J96" si="17">COUNTIF(D8:D95,"Yes")</f>
        <v>13</v>
      </c>
      <c r="E96" s="1">
        <f t="shared" si="17"/>
        <v>31</v>
      </c>
      <c r="F96" s="1">
        <f t="shared" si="17"/>
        <v>21</v>
      </c>
      <c r="G96" s="1">
        <f t="shared" si="17"/>
        <v>9</v>
      </c>
      <c r="H96" s="1">
        <f t="shared" si="17"/>
        <v>6</v>
      </c>
      <c r="I96" s="1">
        <f t="shared" si="17"/>
        <v>1</v>
      </c>
      <c r="J96" s="1">
        <f t="shared" si="17"/>
        <v>2</v>
      </c>
      <c r="K96">
        <f>SUM(C96:J96)</f>
        <v>88</v>
      </c>
      <c r="L96" s="1"/>
      <c r="M96" s="1"/>
      <c r="N96" s="1"/>
      <c r="O96" s="1"/>
      <c r="P96" s="1"/>
      <c r="Q96" s="1"/>
      <c r="R96" s="1"/>
      <c r="S96" s="1"/>
    </row>
    <row r="97" spans="4:5" x14ac:dyDescent="0.55000000000000004">
      <c r="D97" s="15"/>
      <c r="E97" s="15"/>
    </row>
    <row r="98" spans="4:5" x14ac:dyDescent="0.55000000000000004">
      <c r="D98" s="15"/>
      <c r="E98" s="15"/>
    </row>
    <row r="99" spans="4:5" x14ac:dyDescent="0.55000000000000004">
      <c r="D99" s="15"/>
      <c r="E99" s="15"/>
    </row>
    <row r="100" spans="4:5" x14ac:dyDescent="0.55000000000000004">
      <c r="D100" s="15"/>
      <c r="E100" s="15"/>
    </row>
    <row r="101" spans="4:5" x14ac:dyDescent="0.55000000000000004">
      <c r="D101" s="15"/>
      <c r="E101" s="15"/>
    </row>
    <row r="102" spans="4:5" x14ac:dyDescent="0.55000000000000004">
      <c r="D102" s="15"/>
      <c r="E102" s="15"/>
    </row>
    <row r="103" spans="4:5" x14ac:dyDescent="0.55000000000000004">
      <c r="D103" s="15"/>
      <c r="E103" s="15"/>
    </row>
    <row r="104" spans="4:5" x14ac:dyDescent="0.55000000000000004">
      <c r="D104" s="15"/>
      <c r="E104" s="15"/>
    </row>
  </sheetData>
  <autoFilter ref="A5:B5">
    <sortState ref="A2:B89">
      <sortCondition ref="B1"/>
    </sortState>
  </autoFilter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04"/>
  <sheetViews>
    <sheetView topLeftCell="C67" workbookViewId="0">
      <selection activeCell="G103" sqref="G103"/>
    </sheetView>
  </sheetViews>
  <sheetFormatPr defaultRowHeight="14.4" x14ac:dyDescent="0.55000000000000004"/>
  <cols>
    <col min="1" max="1" width="8.734375" style="1" bestFit="1" customWidth="1"/>
    <col min="2" max="2" width="22.89453125" style="1" bestFit="1" customWidth="1"/>
    <col min="3" max="16384" width="8.83984375" style="1"/>
  </cols>
  <sheetData>
    <row r="1" spans="1:20" x14ac:dyDescent="0.55000000000000004">
      <c r="D1" s="1" t="s">
        <v>5</v>
      </c>
      <c r="E1" s="1">
        <f>COUNT(B8:B95)</f>
        <v>88</v>
      </c>
    </row>
    <row r="2" spans="1:20" x14ac:dyDescent="0.55000000000000004">
      <c r="D2" s="14" t="s">
        <v>7</v>
      </c>
      <c r="E2" s="1">
        <f>1+3.3*LOG(E1)</f>
        <v>7.4167928180955567</v>
      </c>
    </row>
    <row r="3" spans="1:20" x14ac:dyDescent="0.55000000000000004">
      <c r="D3" s="1" t="s">
        <v>6</v>
      </c>
      <c r="E3" s="1">
        <v>100000</v>
      </c>
    </row>
    <row r="5" spans="1:20" x14ac:dyDescent="0.55000000000000004">
      <c r="A5" s="9" t="s">
        <v>3</v>
      </c>
      <c r="B5" s="16" t="s">
        <v>4</v>
      </c>
      <c r="C5" s="17" t="s">
        <v>16</v>
      </c>
      <c r="D5" s="17" t="s">
        <v>8</v>
      </c>
      <c r="E5" s="17" t="s">
        <v>9</v>
      </c>
      <c r="F5" s="17" t="s">
        <v>10</v>
      </c>
      <c r="G5" s="17" t="s">
        <v>11</v>
      </c>
      <c r="H5" s="17" t="s">
        <v>12</v>
      </c>
      <c r="I5" s="17" t="s">
        <v>13</v>
      </c>
      <c r="J5" s="17" t="s">
        <v>14</v>
      </c>
      <c r="K5" s="17" t="s">
        <v>15</v>
      </c>
      <c r="L5" s="17"/>
      <c r="M5" s="17"/>
    </row>
    <row r="6" spans="1:20" x14ac:dyDescent="0.55000000000000004">
      <c r="A6" s="9"/>
      <c r="B6" s="16"/>
      <c r="C6" s="17"/>
      <c r="D6" s="17" t="s">
        <v>17</v>
      </c>
      <c r="E6" s="17" t="s">
        <v>18</v>
      </c>
      <c r="F6" s="17" t="s">
        <v>19</v>
      </c>
      <c r="G6" s="17" t="s">
        <v>20</v>
      </c>
      <c r="H6" s="17" t="s">
        <v>21</v>
      </c>
      <c r="I6" s="17" t="s">
        <v>22</v>
      </c>
      <c r="J6" s="17" t="s">
        <v>23</v>
      </c>
      <c r="K6" s="17"/>
      <c r="L6" s="17"/>
      <c r="M6" s="17"/>
    </row>
    <row r="7" spans="1:20" x14ac:dyDescent="0.55000000000000004">
      <c r="A7" s="9"/>
      <c r="B7" s="16"/>
      <c r="C7" s="15">
        <f>B8-1</f>
        <v>705999</v>
      </c>
      <c r="D7" s="15">
        <f t="shared" ref="D7:K7" si="0">C7+$E$3</f>
        <v>805999</v>
      </c>
      <c r="E7" s="15">
        <f t="shared" si="0"/>
        <v>905999</v>
      </c>
      <c r="F7" s="15">
        <f t="shared" si="0"/>
        <v>1005999</v>
      </c>
      <c r="G7" s="15">
        <f t="shared" si="0"/>
        <v>1105999</v>
      </c>
      <c r="H7" s="15">
        <f t="shared" si="0"/>
        <v>1205999</v>
      </c>
      <c r="I7" s="15">
        <f t="shared" si="0"/>
        <v>1305999</v>
      </c>
      <c r="J7" s="15">
        <f t="shared" si="0"/>
        <v>1405999</v>
      </c>
      <c r="K7" s="15">
        <f t="shared" si="0"/>
        <v>1505999</v>
      </c>
      <c r="L7" s="15">
        <f t="shared" ref="L7:P7" si="1">K7+$E$3</f>
        <v>1605999</v>
      </c>
      <c r="M7" s="15">
        <f t="shared" si="1"/>
        <v>1705999</v>
      </c>
      <c r="N7" s="15">
        <f t="shared" si="1"/>
        <v>1805999</v>
      </c>
      <c r="O7" s="15">
        <f t="shared" si="1"/>
        <v>1905999</v>
      </c>
      <c r="P7" s="15">
        <f t="shared" si="1"/>
        <v>2005999</v>
      </c>
      <c r="Q7" s="15">
        <f>P7+$E$3</f>
        <v>2105999</v>
      </c>
      <c r="R7" s="15">
        <f>Q7+$E$3</f>
        <v>2205999</v>
      </c>
      <c r="S7" s="15">
        <f>R7+$E$3</f>
        <v>2305999</v>
      </c>
      <c r="T7" s="15">
        <f>S7+$E$3</f>
        <v>2405999</v>
      </c>
    </row>
    <row r="8" spans="1:20" x14ac:dyDescent="0.55000000000000004">
      <c r="A8" s="10">
        <v>1954</v>
      </c>
      <c r="B8" s="11">
        <v>706000</v>
      </c>
      <c r="C8" s="1" t="str">
        <f>IF(AND(B8&gt;$C$7,B8&lt;=D$7),"Yes","No")</f>
        <v>Yes</v>
      </c>
      <c r="D8" s="1" t="str">
        <f>IF(AND(B8&gt;$D$7,B8&lt;=E$7),"Yes","No")</f>
        <v>No</v>
      </c>
      <c r="E8" s="1" t="str">
        <f>IF(AND(B8&gt;$E$7,B8&lt;=F$7),"Yes","No")</f>
        <v>No</v>
      </c>
      <c r="F8" s="1" t="str">
        <f>IF(AND(B8&gt;$F$7,B8&lt;=G$7),"Yes","No")</f>
        <v>No</v>
      </c>
      <c r="G8" s="1" t="str">
        <f>IF(AND(B8&gt;$G$7,B8&lt;=H$7),"Yes","No")</f>
        <v>No</v>
      </c>
      <c r="H8" s="1" t="str">
        <f>IF(AND(B8&gt;$H$7,B8&lt;=I$7),"Yes","No")</f>
        <v>No</v>
      </c>
      <c r="I8" s="1" t="str">
        <f>IF(AND(B8&gt;$I$7,B8&lt;=J$7),"Yes","No")</f>
        <v>No</v>
      </c>
      <c r="J8" s="1" t="str">
        <f>IF(AND(B8&gt;$J$7,B8&lt;=K$7),"Yes","No")</f>
        <v>No</v>
      </c>
      <c r="K8" s="1" t="str">
        <f>IF(AND(B8&gt;$K$7,B8&lt;=L$7),"Yes","No")</f>
        <v>No</v>
      </c>
      <c r="L8" s="1" t="str">
        <f>IF(AND(B8&gt;$L$7,B8&lt;=M$7),"Yes","No")</f>
        <v>No</v>
      </c>
      <c r="M8" s="1" t="str">
        <f>IF(AND(B8&gt;$M$7,B8&lt;=N$7),"Yes","No")</f>
        <v>No</v>
      </c>
      <c r="N8" s="1" t="str">
        <f>IF(AND(B8&gt;$N$7,B8&lt;=O$7),"Yes","No")</f>
        <v>No</v>
      </c>
      <c r="O8" s="1" t="str">
        <f>IF(AND(B8&gt;$O$7,B8&lt;=P$7),"Yes","No")</f>
        <v>No</v>
      </c>
      <c r="P8" s="1" t="str">
        <f>IF(AND(B8&gt;$P$7,B8&lt;=Q$7),"Yes","No")</f>
        <v>No</v>
      </c>
      <c r="Q8" s="1" t="str">
        <f>IF(AND(B8&gt;$Q$7,B8&lt;=R$7),"Yes","No")</f>
        <v>No</v>
      </c>
      <c r="R8" s="1" t="str">
        <f>IF(AND(B8&gt;$R$7,B8&lt;=S$7),"Yes","No")</f>
        <v>No</v>
      </c>
      <c r="S8" s="1" t="str">
        <f>IF(AND(B8&gt;$S$7,B8&lt;=T$7),"Yes","No")</f>
        <v>No</v>
      </c>
    </row>
    <row r="9" spans="1:20" x14ac:dyDescent="0.55000000000000004">
      <c r="A9" s="10">
        <v>1931</v>
      </c>
      <c r="B9" s="11">
        <v>711000</v>
      </c>
      <c r="C9" s="1" t="str">
        <f t="shared" ref="C9:C24" si="2">IF(AND(B9&gt;$C$7,B9&lt;=D$7),"Yes","No")</f>
        <v>Yes</v>
      </c>
      <c r="D9" s="1" t="str">
        <f t="shared" ref="D9:D72" si="3">IF(AND(B9&gt;$D$7,B9&lt;=E$7),"Yes","No")</f>
        <v>No</v>
      </c>
      <c r="E9" s="1" t="str">
        <f t="shared" ref="E9:E72" si="4">IF(AND(B9&gt;$E$7,B9&lt;=F$7),"Yes","No")</f>
        <v>No</v>
      </c>
      <c r="F9" s="1" t="str">
        <f t="shared" ref="F9:F72" si="5">IF(AND(B9&gt;$F$7,B9&lt;=G$7),"Yes","No")</f>
        <v>No</v>
      </c>
      <c r="G9" s="1" t="str">
        <f t="shared" ref="G9:G72" si="6">IF(AND(B9&gt;$G$7,B9&lt;=H$7),"Yes","No")</f>
        <v>No</v>
      </c>
      <c r="H9" s="1" t="str">
        <f t="shared" ref="H9:H72" si="7">IF(AND(B9&gt;$H$7,B9&lt;=I$7),"Yes","No")</f>
        <v>No</v>
      </c>
      <c r="I9" s="1" t="str">
        <f t="shared" ref="I9:I72" si="8">IF(AND(B9&gt;$I$7,B9&lt;=J$7),"Yes","No")</f>
        <v>No</v>
      </c>
      <c r="J9" s="1" t="str">
        <f t="shared" ref="J9:J72" si="9">IF(AND(B9&gt;$J$7,B9&lt;=K$7),"Yes","No")</f>
        <v>No</v>
      </c>
      <c r="K9" s="1" t="str">
        <f t="shared" ref="K9:K72" si="10">IF(AND(B9&gt;$K$7,B9&lt;=L$7),"Yes","No")</f>
        <v>No</v>
      </c>
      <c r="L9" s="1" t="str">
        <f t="shared" ref="L9:L72" si="11">IF(AND(B9&gt;$L$7,B9&lt;=M$7),"Yes","No")</f>
        <v>No</v>
      </c>
      <c r="M9" s="1" t="str">
        <f t="shared" ref="M9:M72" si="12">IF(AND(B9&gt;$M$7,B9&lt;=N$7),"Yes","No")</f>
        <v>No</v>
      </c>
      <c r="N9" s="1" t="str">
        <f t="shared" ref="N9:N72" si="13">IF(AND(B9&gt;$N$7,B9&lt;=O$7),"Yes","No")</f>
        <v>No</v>
      </c>
      <c r="O9" s="1" t="str">
        <f t="shared" ref="O9:O72" si="14">IF(AND(B9&gt;$O$7,B9&lt;=P$7),"Yes","No")</f>
        <v>No</v>
      </c>
      <c r="P9" s="1" t="str">
        <f t="shared" ref="P9:P72" si="15">IF(AND(B9&gt;$P$7,B9&lt;=Q$7),"Yes","No")</f>
        <v>No</v>
      </c>
      <c r="Q9" s="1" t="str">
        <f t="shared" ref="Q9:Q72" si="16">IF(AND(B9&gt;$Q$7,B9&lt;=R$7),"Yes","No")</f>
        <v>No</v>
      </c>
      <c r="R9" s="1" t="str">
        <f t="shared" ref="R9:R72" si="17">IF(AND(B9&gt;$R$7,B9&lt;=S$7),"Yes","No")</f>
        <v>No</v>
      </c>
      <c r="S9" s="1" t="str">
        <f t="shared" ref="S9:S72" si="18">IF(AND(B9&gt;$S$7,B9&lt;=T$7),"Yes","No")</f>
        <v>No</v>
      </c>
    </row>
    <row r="10" spans="1:20" x14ac:dyDescent="0.55000000000000004">
      <c r="A10" s="10">
        <v>2000</v>
      </c>
      <c r="B10" s="12">
        <v>787000</v>
      </c>
      <c r="C10" s="1" t="str">
        <f t="shared" si="2"/>
        <v>Yes</v>
      </c>
      <c r="D10" s="1" t="str">
        <f t="shared" si="3"/>
        <v>No</v>
      </c>
      <c r="E10" s="1" t="str">
        <f t="shared" si="4"/>
        <v>No</v>
      </c>
      <c r="F10" s="1" t="str">
        <f t="shared" si="5"/>
        <v>No</v>
      </c>
      <c r="G10" s="1" t="str">
        <f t="shared" si="6"/>
        <v>No</v>
      </c>
      <c r="H10" s="1" t="str">
        <f t="shared" si="7"/>
        <v>No</v>
      </c>
      <c r="I10" s="1" t="str">
        <f t="shared" si="8"/>
        <v>No</v>
      </c>
      <c r="J10" s="1" t="str">
        <f t="shared" si="9"/>
        <v>No</v>
      </c>
      <c r="K10" s="1" t="str">
        <f t="shared" si="10"/>
        <v>No</v>
      </c>
      <c r="L10" s="1" t="str">
        <f t="shared" si="11"/>
        <v>No</v>
      </c>
      <c r="M10" s="1" t="str">
        <f t="shared" si="12"/>
        <v>No</v>
      </c>
      <c r="N10" s="1" t="str">
        <f t="shared" si="13"/>
        <v>No</v>
      </c>
      <c r="O10" s="1" t="str">
        <f t="shared" si="14"/>
        <v>No</v>
      </c>
      <c r="P10" s="1" t="str">
        <f t="shared" si="15"/>
        <v>No</v>
      </c>
      <c r="Q10" s="1" t="str">
        <f t="shared" si="16"/>
        <v>No</v>
      </c>
      <c r="R10" s="1" t="str">
        <f t="shared" si="17"/>
        <v>No</v>
      </c>
      <c r="S10" s="1" t="str">
        <f t="shared" si="18"/>
        <v>No</v>
      </c>
    </row>
    <row r="11" spans="1:20" x14ac:dyDescent="0.55000000000000004">
      <c r="A11" s="10">
        <v>1941</v>
      </c>
      <c r="B11" s="11">
        <v>814000</v>
      </c>
      <c r="C11" s="1" t="str">
        <f t="shared" si="2"/>
        <v>No</v>
      </c>
      <c r="D11" s="1" t="str">
        <f t="shared" si="3"/>
        <v>Yes</v>
      </c>
      <c r="E11" s="1" t="str">
        <f t="shared" si="4"/>
        <v>No</v>
      </c>
      <c r="F11" s="1" t="str">
        <f t="shared" si="5"/>
        <v>No</v>
      </c>
      <c r="G11" s="1" t="str">
        <f t="shared" si="6"/>
        <v>No</v>
      </c>
      <c r="H11" s="1" t="str">
        <f t="shared" si="7"/>
        <v>No</v>
      </c>
      <c r="I11" s="1" t="str">
        <f t="shared" si="8"/>
        <v>No</v>
      </c>
      <c r="J11" s="1" t="str">
        <f t="shared" si="9"/>
        <v>No</v>
      </c>
      <c r="K11" s="1" t="str">
        <f t="shared" si="10"/>
        <v>No</v>
      </c>
      <c r="L11" s="1" t="str">
        <f t="shared" si="11"/>
        <v>No</v>
      </c>
      <c r="M11" s="1" t="str">
        <f t="shared" si="12"/>
        <v>No</v>
      </c>
      <c r="N11" s="1" t="str">
        <f t="shared" si="13"/>
        <v>No</v>
      </c>
      <c r="O11" s="1" t="str">
        <f t="shared" si="14"/>
        <v>No</v>
      </c>
      <c r="P11" s="1" t="str">
        <f t="shared" si="15"/>
        <v>No</v>
      </c>
      <c r="Q11" s="1" t="str">
        <f t="shared" si="16"/>
        <v>No</v>
      </c>
      <c r="R11" s="1" t="str">
        <f t="shared" si="17"/>
        <v>No</v>
      </c>
      <c r="S11" s="1" t="str">
        <f t="shared" si="18"/>
        <v>No</v>
      </c>
    </row>
    <row r="12" spans="1:20" x14ac:dyDescent="0.55000000000000004">
      <c r="A12" s="10">
        <v>1934</v>
      </c>
      <c r="B12" s="11">
        <v>877000</v>
      </c>
      <c r="C12" s="1" t="str">
        <f t="shared" si="2"/>
        <v>No</v>
      </c>
      <c r="D12" s="1" t="str">
        <f t="shared" si="3"/>
        <v>Yes</v>
      </c>
      <c r="E12" s="1" t="str">
        <f t="shared" si="4"/>
        <v>No</v>
      </c>
      <c r="F12" s="1" t="str">
        <f t="shared" si="5"/>
        <v>No</v>
      </c>
      <c r="G12" s="1" t="str">
        <f t="shared" si="6"/>
        <v>No</v>
      </c>
      <c r="H12" s="1" t="str">
        <f t="shared" si="7"/>
        <v>No</v>
      </c>
      <c r="I12" s="1" t="str">
        <f t="shared" si="8"/>
        <v>No</v>
      </c>
      <c r="J12" s="1" t="str">
        <f t="shared" si="9"/>
        <v>No</v>
      </c>
      <c r="K12" s="1" t="str">
        <f t="shared" si="10"/>
        <v>No</v>
      </c>
      <c r="L12" s="1" t="str">
        <f t="shared" si="11"/>
        <v>No</v>
      </c>
      <c r="M12" s="1" t="str">
        <f t="shared" si="12"/>
        <v>No</v>
      </c>
      <c r="N12" s="1" t="str">
        <f t="shared" si="13"/>
        <v>No</v>
      </c>
      <c r="O12" s="1" t="str">
        <f t="shared" si="14"/>
        <v>No</v>
      </c>
      <c r="P12" s="1" t="str">
        <f t="shared" si="15"/>
        <v>No</v>
      </c>
      <c r="Q12" s="1" t="str">
        <f t="shared" si="16"/>
        <v>No</v>
      </c>
      <c r="R12" s="1" t="str">
        <f t="shared" si="17"/>
        <v>No</v>
      </c>
      <c r="S12" s="1" t="str">
        <f t="shared" si="18"/>
        <v>No</v>
      </c>
    </row>
    <row r="13" spans="1:20" x14ac:dyDescent="0.55000000000000004">
      <c r="A13" s="10">
        <v>1981</v>
      </c>
      <c r="B13" s="11">
        <v>956000</v>
      </c>
      <c r="C13" s="1" t="str">
        <f t="shared" si="2"/>
        <v>No</v>
      </c>
      <c r="D13" s="1" t="str">
        <f t="shared" si="3"/>
        <v>No</v>
      </c>
      <c r="E13" s="1" t="str">
        <f t="shared" si="4"/>
        <v>Yes</v>
      </c>
      <c r="F13" s="1" t="str">
        <f t="shared" si="5"/>
        <v>No</v>
      </c>
      <c r="G13" s="1" t="str">
        <f t="shared" si="6"/>
        <v>No</v>
      </c>
      <c r="H13" s="1" t="str">
        <f t="shared" si="7"/>
        <v>No</v>
      </c>
      <c r="I13" s="1" t="str">
        <f t="shared" si="8"/>
        <v>No</v>
      </c>
      <c r="J13" s="1" t="str">
        <f t="shared" si="9"/>
        <v>No</v>
      </c>
      <c r="K13" s="1" t="str">
        <f t="shared" si="10"/>
        <v>No</v>
      </c>
      <c r="L13" s="1" t="str">
        <f t="shared" si="11"/>
        <v>No</v>
      </c>
      <c r="M13" s="1" t="str">
        <f t="shared" si="12"/>
        <v>No</v>
      </c>
      <c r="N13" s="1" t="str">
        <f t="shared" si="13"/>
        <v>No</v>
      </c>
      <c r="O13" s="1" t="str">
        <f t="shared" si="14"/>
        <v>No</v>
      </c>
      <c r="P13" s="1" t="str">
        <f t="shared" si="15"/>
        <v>No</v>
      </c>
      <c r="Q13" s="1" t="str">
        <f t="shared" si="16"/>
        <v>No</v>
      </c>
      <c r="R13" s="1" t="str">
        <f t="shared" si="17"/>
        <v>No</v>
      </c>
      <c r="S13" s="1" t="str">
        <f t="shared" si="18"/>
        <v>No</v>
      </c>
    </row>
    <row r="14" spans="1:20" x14ac:dyDescent="0.55000000000000004">
      <c r="A14" s="10">
        <v>2006</v>
      </c>
      <c r="B14" s="12">
        <v>956000</v>
      </c>
      <c r="C14" s="1" t="str">
        <f t="shared" si="2"/>
        <v>No</v>
      </c>
      <c r="D14" s="1" t="str">
        <f t="shared" si="3"/>
        <v>No</v>
      </c>
      <c r="E14" s="1" t="str">
        <f t="shared" si="4"/>
        <v>Yes</v>
      </c>
      <c r="F14" s="1" t="str">
        <f t="shared" si="5"/>
        <v>No</v>
      </c>
      <c r="G14" s="1" t="str">
        <f t="shared" si="6"/>
        <v>No</v>
      </c>
      <c r="H14" s="1" t="str">
        <f t="shared" si="7"/>
        <v>No</v>
      </c>
      <c r="I14" s="1" t="str">
        <f t="shared" si="8"/>
        <v>No</v>
      </c>
      <c r="J14" s="1" t="str">
        <f t="shared" si="9"/>
        <v>No</v>
      </c>
      <c r="K14" s="1" t="str">
        <f t="shared" si="10"/>
        <v>No</v>
      </c>
      <c r="L14" s="1" t="str">
        <f t="shared" si="11"/>
        <v>No</v>
      </c>
      <c r="M14" s="1" t="str">
        <f t="shared" si="12"/>
        <v>No</v>
      </c>
      <c r="N14" s="1" t="str">
        <f t="shared" si="13"/>
        <v>No</v>
      </c>
      <c r="O14" s="1" t="str">
        <f t="shared" si="14"/>
        <v>No</v>
      </c>
      <c r="P14" s="1" t="str">
        <f t="shared" si="15"/>
        <v>No</v>
      </c>
      <c r="Q14" s="1" t="str">
        <f t="shared" si="16"/>
        <v>No</v>
      </c>
      <c r="R14" s="1" t="str">
        <f t="shared" si="17"/>
        <v>No</v>
      </c>
      <c r="S14" s="1" t="str">
        <f t="shared" si="18"/>
        <v>No</v>
      </c>
    </row>
    <row r="15" spans="1:20" x14ac:dyDescent="0.55000000000000004">
      <c r="A15" s="10">
        <v>1959</v>
      </c>
      <c r="B15" s="11">
        <v>977000</v>
      </c>
      <c r="C15" s="1" t="str">
        <f t="shared" si="2"/>
        <v>No</v>
      </c>
      <c r="D15" s="1" t="str">
        <f t="shared" si="3"/>
        <v>No</v>
      </c>
      <c r="E15" s="1" t="str">
        <f t="shared" si="4"/>
        <v>Yes</v>
      </c>
      <c r="F15" s="1" t="str">
        <f t="shared" si="5"/>
        <v>No</v>
      </c>
      <c r="G15" s="1" t="str">
        <f t="shared" si="6"/>
        <v>No</v>
      </c>
      <c r="H15" s="1" t="str">
        <f t="shared" si="7"/>
        <v>No</v>
      </c>
      <c r="I15" s="1" t="str">
        <f t="shared" si="8"/>
        <v>No</v>
      </c>
      <c r="J15" s="1" t="str">
        <f t="shared" si="9"/>
        <v>No</v>
      </c>
      <c r="K15" s="1" t="str">
        <f t="shared" si="10"/>
        <v>No</v>
      </c>
      <c r="L15" s="1" t="str">
        <f t="shared" si="11"/>
        <v>No</v>
      </c>
      <c r="M15" s="1" t="str">
        <f t="shared" si="12"/>
        <v>No</v>
      </c>
      <c r="N15" s="1" t="str">
        <f t="shared" si="13"/>
        <v>No</v>
      </c>
      <c r="O15" s="1" t="str">
        <f t="shared" si="14"/>
        <v>No</v>
      </c>
      <c r="P15" s="1" t="str">
        <f t="shared" si="15"/>
        <v>No</v>
      </c>
      <c r="Q15" s="1" t="str">
        <f t="shared" si="16"/>
        <v>No</v>
      </c>
      <c r="R15" s="1" t="str">
        <f t="shared" si="17"/>
        <v>No</v>
      </c>
      <c r="S15" s="1" t="str">
        <f t="shared" si="18"/>
        <v>No</v>
      </c>
    </row>
    <row r="16" spans="1:20" x14ac:dyDescent="0.55000000000000004">
      <c r="A16" s="10">
        <v>1977</v>
      </c>
      <c r="B16" s="11">
        <v>980000</v>
      </c>
      <c r="C16" s="1" t="str">
        <f t="shared" si="2"/>
        <v>No</v>
      </c>
      <c r="D16" s="1" t="str">
        <f t="shared" si="3"/>
        <v>No</v>
      </c>
      <c r="E16" s="1" t="str">
        <f t="shared" si="4"/>
        <v>Yes</v>
      </c>
      <c r="F16" s="1" t="str">
        <f t="shared" si="5"/>
        <v>No</v>
      </c>
      <c r="G16" s="1" t="str">
        <f t="shared" si="6"/>
        <v>No</v>
      </c>
      <c r="H16" s="1" t="str">
        <f t="shared" si="7"/>
        <v>No</v>
      </c>
      <c r="I16" s="1" t="str">
        <f t="shared" si="8"/>
        <v>No</v>
      </c>
      <c r="J16" s="1" t="str">
        <f t="shared" si="9"/>
        <v>No</v>
      </c>
      <c r="K16" s="1" t="str">
        <f t="shared" si="10"/>
        <v>No</v>
      </c>
      <c r="L16" s="1" t="str">
        <f t="shared" si="11"/>
        <v>No</v>
      </c>
      <c r="M16" s="1" t="str">
        <f t="shared" si="12"/>
        <v>No</v>
      </c>
      <c r="N16" s="1" t="str">
        <f t="shared" si="13"/>
        <v>No</v>
      </c>
      <c r="O16" s="1" t="str">
        <f t="shared" si="14"/>
        <v>No</v>
      </c>
      <c r="P16" s="1" t="str">
        <f t="shared" si="15"/>
        <v>No</v>
      </c>
      <c r="Q16" s="1" t="str">
        <f t="shared" si="16"/>
        <v>No</v>
      </c>
      <c r="R16" s="1" t="str">
        <f t="shared" si="17"/>
        <v>No</v>
      </c>
      <c r="S16" s="1" t="str">
        <f t="shared" si="18"/>
        <v>No</v>
      </c>
    </row>
    <row r="17" spans="1:19" x14ac:dyDescent="0.55000000000000004">
      <c r="A17" s="10">
        <v>1953</v>
      </c>
      <c r="B17" s="11">
        <v>983000</v>
      </c>
      <c r="C17" s="1" t="str">
        <f t="shared" si="2"/>
        <v>No</v>
      </c>
      <c r="D17" s="1" t="str">
        <f t="shared" si="3"/>
        <v>No</v>
      </c>
      <c r="E17" s="1" t="str">
        <f t="shared" si="4"/>
        <v>Yes</v>
      </c>
      <c r="F17" s="1" t="str">
        <f t="shared" si="5"/>
        <v>No</v>
      </c>
      <c r="G17" s="1" t="str">
        <f t="shared" si="6"/>
        <v>No</v>
      </c>
      <c r="H17" s="1" t="str">
        <f t="shared" si="7"/>
        <v>No</v>
      </c>
      <c r="I17" s="1" t="str">
        <f t="shared" si="8"/>
        <v>No</v>
      </c>
      <c r="J17" s="1" t="str">
        <f t="shared" si="9"/>
        <v>No</v>
      </c>
      <c r="K17" s="1" t="str">
        <f t="shared" si="10"/>
        <v>No</v>
      </c>
      <c r="L17" s="1" t="str">
        <f t="shared" si="11"/>
        <v>No</v>
      </c>
      <c r="M17" s="1" t="str">
        <f t="shared" si="12"/>
        <v>No</v>
      </c>
      <c r="N17" s="1" t="str">
        <f t="shared" si="13"/>
        <v>No</v>
      </c>
      <c r="O17" s="1" t="str">
        <f t="shared" si="14"/>
        <v>No</v>
      </c>
      <c r="P17" s="1" t="str">
        <f t="shared" si="15"/>
        <v>No</v>
      </c>
      <c r="Q17" s="1" t="str">
        <f t="shared" si="16"/>
        <v>No</v>
      </c>
      <c r="R17" s="1" t="str">
        <f t="shared" si="17"/>
        <v>No</v>
      </c>
      <c r="S17" s="1" t="str">
        <f t="shared" si="18"/>
        <v>No</v>
      </c>
    </row>
    <row r="18" spans="1:19" x14ac:dyDescent="0.55000000000000004">
      <c r="A18" s="10">
        <v>1976</v>
      </c>
      <c r="B18" s="11">
        <v>1020000</v>
      </c>
      <c r="C18" s="1" t="str">
        <f t="shared" si="2"/>
        <v>No</v>
      </c>
      <c r="D18" s="1" t="str">
        <f t="shared" si="3"/>
        <v>No</v>
      </c>
      <c r="E18" s="1" t="str">
        <f t="shared" si="4"/>
        <v>No</v>
      </c>
      <c r="F18" s="1" t="str">
        <f t="shared" si="5"/>
        <v>Yes</v>
      </c>
      <c r="G18" s="1" t="str">
        <f t="shared" si="6"/>
        <v>No</v>
      </c>
      <c r="H18" s="1" t="str">
        <f t="shared" si="7"/>
        <v>No</v>
      </c>
      <c r="I18" s="1" t="str">
        <f t="shared" si="8"/>
        <v>No</v>
      </c>
      <c r="J18" s="1" t="str">
        <f t="shared" si="9"/>
        <v>No</v>
      </c>
      <c r="K18" s="1" t="str">
        <f t="shared" si="10"/>
        <v>No</v>
      </c>
      <c r="L18" s="1" t="str">
        <f t="shared" si="11"/>
        <v>No</v>
      </c>
      <c r="M18" s="1" t="str">
        <f t="shared" si="12"/>
        <v>No</v>
      </c>
      <c r="N18" s="1" t="str">
        <f t="shared" si="13"/>
        <v>No</v>
      </c>
      <c r="O18" s="1" t="str">
        <f t="shared" si="14"/>
        <v>No</v>
      </c>
      <c r="P18" s="1" t="str">
        <f t="shared" si="15"/>
        <v>No</v>
      </c>
      <c r="Q18" s="1" t="str">
        <f t="shared" si="16"/>
        <v>No</v>
      </c>
      <c r="R18" s="1" t="str">
        <f t="shared" si="17"/>
        <v>No</v>
      </c>
      <c r="S18" s="1" t="str">
        <f t="shared" si="18"/>
        <v>No</v>
      </c>
    </row>
    <row r="19" spans="1:19" x14ac:dyDescent="0.55000000000000004">
      <c r="A19" s="10">
        <v>1967</v>
      </c>
      <c r="B19" s="11">
        <v>1040000</v>
      </c>
      <c r="C19" s="1" t="str">
        <f t="shared" si="2"/>
        <v>No</v>
      </c>
      <c r="D19" s="1" t="str">
        <f t="shared" si="3"/>
        <v>No</v>
      </c>
      <c r="E19" s="1" t="str">
        <f t="shared" si="4"/>
        <v>No</v>
      </c>
      <c r="F19" s="1" t="str">
        <f t="shared" si="5"/>
        <v>Yes</v>
      </c>
      <c r="G19" s="1" t="str">
        <f t="shared" si="6"/>
        <v>No</v>
      </c>
      <c r="H19" s="1" t="str">
        <f t="shared" si="7"/>
        <v>No</v>
      </c>
      <c r="I19" s="1" t="str">
        <f t="shared" si="8"/>
        <v>No</v>
      </c>
      <c r="J19" s="1" t="str">
        <f t="shared" si="9"/>
        <v>No</v>
      </c>
      <c r="K19" s="1" t="str">
        <f t="shared" si="10"/>
        <v>No</v>
      </c>
      <c r="L19" s="1" t="str">
        <f t="shared" si="11"/>
        <v>No</v>
      </c>
      <c r="M19" s="1" t="str">
        <f t="shared" si="12"/>
        <v>No</v>
      </c>
      <c r="N19" s="1" t="str">
        <f t="shared" si="13"/>
        <v>No</v>
      </c>
      <c r="O19" s="1" t="str">
        <f t="shared" si="14"/>
        <v>No</v>
      </c>
      <c r="P19" s="1" t="str">
        <f t="shared" si="15"/>
        <v>No</v>
      </c>
      <c r="Q19" s="1" t="str">
        <f t="shared" si="16"/>
        <v>No</v>
      </c>
      <c r="R19" s="1" t="str">
        <f t="shared" si="17"/>
        <v>No</v>
      </c>
      <c r="S19" s="1" t="str">
        <f t="shared" si="18"/>
        <v>No</v>
      </c>
    </row>
    <row r="20" spans="1:19" x14ac:dyDescent="0.55000000000000004">
      <c r="A20" s="10">
        <v>2014</v>
      </c>
      <c r="B20" s="13">
        <v>1040000</v>
      </c>
      <c r="C20" s="1" t="str">
        <f t="shared" si="2"/>
        <v>No</v>
      </c>
      <c r="D20" s="1" t="str">
        <f t="shared" si="3"/>
        <v>No</v>
      </c>
      <c r="E20" s="1" t="str">
        <f t="shared" si="4"/>
        <v>No</v>
      </c>
      <c r="F20" s="1" t="str">
        <f t="shared" si="5"/>
        <v>Yes</v>
      </c>
      <c r="G20" s="1" t="str">
        <f t="shared" si="6"/>
        <v>No</v>
      </c>
      <c r="H20" s="1" t="str">
        <f t="shared" si="7"/>
        <v>No</v>
      </c>
      <c r="I20" s="1" t="str">
        <f t="shared" si="8"/>
        <v>No</v>
      </c>
      <c r="J20" s="1" t="str">
        <f t="shared" si="9"/>
        <v>No</v>
      </c>
      <c r="K20" s="1" t="str">
        <f t="shared" si="10"/>
        <v>No</v>
      </c>
      <c r="L20" s="1" t="str">
        <f t="shared" si="11"/>
        <v>No</v>
      </c>
      <c r="M20" s="1" t="str">
        <f t="shared" si="12"/>
        <v>No</v>
      </c>
      <c r="N20" s="1" t="str">
        <f t="shared" si="13"/>
        <v>No</v>
      </c>
      <c r="O20" s="1" t="str">
        <f t="shared" si="14"/>
        <v>No</v>
      </c>
      <c r="P20" s="1" t="str">
        <f t="shared" si="15"/>
        <v>No</v>
      </c>
      <c r="Q20" s="1" t="str">
        <f t="shared" si="16"/>
        <v>No</v>
      </c>
      <c r="R20" s="1" t="str">
        <f t="shared" si="17"/>
        <v>No</v>
      </c>
      <c r="S20" s="1" t="str">
        <f t="shared" si="18"/>
        <v>No</v>
      </c>
    </row>
    <row r="21" spans="1:19" x14ac:dyDescent="0.55000000000000004">
      <c r="A21" s="10">
        <v>1940</v>
      </c>
      <c r="B21" s="11">
        <v>1075000</v>
      </c>
      <c r="C21" s="1" t="str">
        <f t="shared" si="2"/>
        <v>No</v>
      </c>
      <c r="D21" s="1" t="str">
        <f t="shared" si="3"/>
        <v>No</v>
      </c>
      <c r="E21" s="1" t="str">
        <f t="shared" si="4"/>
        <v>No</v>
      </c>
      <c r="F21" s="1" t="str">
        <f t="shared" si="5"/>
        <v>Yes</v>
      </c>
      <c r="G21" s="1" t="str">
        <f t="shared" si="6"/>
        <v>No</v>
      </c>
      <c r="H21" s="1" t="str">
        <f t="shared" si="7"/>
        <v>No</v>
      </c>
      <c r="I21" s="1" t="str">
        <f t="shared" si="8"/>
        <v>No</v>
      </c>
      <c r="J21" s="1" t="str">
        <f t="shared" si="9"/>
        <v>No</v>
      </c>
      <c r="K21" s="1" t="str">
        <f t="shared" si="10"/>
        <v>No</v>
      </c>
      <c r="L21" s="1" t="str">
        <f t="shared" si="11"/>
        <v>No</v>
      </c>
      <c r="M21" s="1" t="str">
        <f t="shared" si="12"/>
        <v>No</v>
      </c>
      <c r="N21" s="1" t="str">
        <f t="shared" si="13"/>
        <v>No</v>
      </c>
      <c r="O21" s="1" t="str">
        <f t="shared" si="14"/>
        <v>No</v>
      </c>
      <c r="P21" s="1" t="str">
        <f t="shared" si="15"/>
        <v>No</v>
      </c>
      <c r="Q21" s="1" t="str">
        <f t="shared" si="16"/>
        <v>No</v>
      </c>
      <c r="R21" s="1" t="str">
        <f t="shared" si="17"/>
        <v>No</v>
      </c>
      <c r="S21" s="1" t="str">
        <f t="shared" si="18"/>
        <v>No</v>
      </c>
    </row>
    <row r="22" spans="1:19" x14ac:dyDescent="0.55000000000000004">
      <c r="A22" s="10">
        <v>1960</v>
      </c>
      <c r="B22" s="11">
        <v>1100000</v>
      </c>
      <c r="C22" s="1" t="str">
        <f t="shared" si="2"/>
        <v>No</v>
      </c>
      <c r="D22" s="1" t="str">
        <f t="shared" si="3"/>
        <v>No</v>
      </c>
      <c r="E22" s="1" t="str">
        <f t="shared" si="4"/>
        <v>No</v>
      </c>
      <c r="F22" s="1" t="str">
        <f t="shared" si="5"/>
        <v>Yes</v>
      </c>
      <c r="G22" s="1" t="str">
        <f t="shared" si="6"/>
        <v>No</v>
      </c>
      <c r="H22" s="1" t="str">
        <f t="shared" si="7"/>
        <v>No</v>
      </c>
      <c r="I22" s="1" t="str">
        <f t="shared" si="8"/>
        <v>No</v>
      </c>
      <c r="J22" s="1" t="str">
        <f t="shared" si="9"/>
        <v>No</v>
      </c>
      <c r="K22" s="1" t="str">
        <f t="shared" si="10"/>
        <v>No</v>
      </c>
      <c r="L22" s="1" t="str">
        <f t="shared" si="11"/>
        <v>No</v>
      </c>
      <c r="M22" s="1" t="str">
        <f t="shared" si="12"/>
        <v>No</v>
      </c>
      <c r="N22" s="1" t="str">
        <f t="shared" si="13"/>
        <v>No</v>
      </c>
      <c r="O22" s="1" t="str">
        <f t="shared" si="14"/>
        <v>No</v>
      </c>
      <c r="P22" s="1" t="str">
        <f t="shared" si="15"/>
        <v>No</v>
      </c>
      <c r="Q22" s="1" t="str">
        <f t="shared" si="16"/>
        <v>No</v>
      </c>
      <c r="R22" s="1" t="str">
        <f t="shared" si="17"/>
        <v>No</v>
      </c>
      <c r="S22" s="1" t="str">
        <f t="shared" si="18"/>
        <v>No</v>
      </c>
    </row>
    <row r="23" spans="1:19" x14ac:dyDescent="0.55000000000000004">
      <c r="A23" s="10">
        <v>1992</v>
      </c>
      <c r="B23" s="11">
        <v>1100000</v>
      </c>
      <c r="C23" s="1" t="str">
        <f t="shared" si="2"/>
        <v>No</v>
      </c>
      <c r="D23" s="1" t="str">
        <f t="shared" si="3"/>
        <v>No</v>
      </c>
      <c r="E23" s="1" t="str">
        <f t="shared" si="4"/>
        <v>No</v>
      </c>
      <c r="F23" s="1" t="str">
        <f t="shared" si="5"/>
        <v>Yes</v>
      </c>
      <c r="G23" s="1" t="str">
        <f t="shared" si="6"/>
        <v>No</v>
      </c>
      <c r="H23" s="1" t="str">
        <f t="shared" si="7"/>
        <v>No</v>
      </c>
      <c r="I23" s="1" t="str">
        <f t="shared" si="8"/>
        <v>No</v>
      </c>
      <c r="J23" s="1" t="str">
        <f t="shared" si="9"/>
        <v>No</v>
      </c>
      <c r="K23" s="1" t="str">
        <f t="shared" si="10"/>
        <v>No</v>
      </c>
      <c r="L23" s="1" t="str">
        <f t="shared" si="11"/>
        <v>No</v>
      </c>
      <c r="M23" s="1" t="str">
        <f t="shared" si="12"/>
        <v>No</v>
      </c>
      <c r="N23" s="1" t="str">
        <f t="shared" si="13"/>
        <v>No</v>
      </c>
      <c r="O23" s="1" t="str">
        <f t="shared" si="14"/>
        <v>No</v>
      </c>
      <c r="P23" s="1" t="str">
        <f t="shared" si="15"/>
        <v>No</v>
      </c>
      <c r="Q23" s="1" t="str">
        <f t="shared" si="16"/>
        <v>No</v>
      </c>
      <c r="R23" s="1" t="str">
        <f t="shared" si="17"/>
        <v>No</v>
      </c>
      <c r="S23" s="1" t="str">
        <f t="shared" si="18"/>
        <v>No</v>
      </c>
    </row>
    <row r="24" spans="1:19" x14ac:dyDescent="0.55000000000000004">
      <c r="A24" s="10">
        <v>1956</v>
      </c>
      <c r="B24" s="11">
        <v>1110000</v>
      </c>
      <c r="C24" s="1" t="str">
        <f t="shared" si="2"/>
        <v>No</v>
      </c>
      <c r="D24" s="1" t="str">
        <f t="shared" si="3"/>
        <v>No</v>
      </c>
      <c r="E24" s="1" t="str">
        <f t="shared" si="4"/>
        <v>No</v>
      </c>
      <c r="F24" s="1" t="str">
        <f t="shared" si="5"/>
        <v>No</v>
      </c>
      <c r="G24" s="1" t="str">
        <f t="shared" si="6"/>
        <v>Yes</v>
      </c>
      <c r="H24" s="1" t="str">
        <f t="shared" si="7"/>
        <v>No</v>
      </c>
      <c r="I24" s="1" t="str">
        <f t="shared" si="8"/>
        <v>No</v>
      </c>
      <c r="J24" s="1" t="str">
        <f t="shared" si="9"/>
        <v>No</v>
      </c>
      <c r="K24" s="1" t="str">
        <f t="shared" si="10"/>
        <v>No</v>
      </c>
      <c r="L24" s="1" t="str">
        <f t="shared" si="11"/>
        <v>No</v>
      </c>
      <c r="M24" s="1" t="str">
        <f t="shared" si="12"/>
        <v>No</v>
      </c>
      <c r="N24" s="1" t="str">
        <f t="shared" si="13"/>
        <v>No</v>
      </c>
      <c r="O24" s="1" t="str">
        <f t="shared" si="14"/>
        <v>No</v>
      </c>
      <c r="P24" s="1" t="str">
        <f t="shared" si="15"/>
        <v>No</v>
      </c>
      <c r="Q24" s="1" t="str">
        <f t="shared" si="16"/>
        <v>No</v>
      </c>
      <c r="R24" s="1" t="str">
        <f t="shared" si="17"/>
        <v>No</v>
      </c>
      <c r="S24" s="1" t="str">
        <f t="shared" si="18"/>
        <v>No</v>
      </c>
    </row>
    <row r="25" spans="1:19" x14ac:dyDescent="0.55000000000000004">
      <c r="A25" s="10">
        <v>1966</v>
      </c>
      <c r="B25" s="11">
        <v>1110000</v>
      </c>
      <c r="C25" s="1" t="str">
        <f t="shared" ref="C25:C40" si="19">IF(AND(B25&gt;$C$7,B25&lt;=D$7),"Yes","No")</f>
        <v>No</v>
      </c>
      <c r="D25" s="1" t="str">
        <f t="shared" si="3"/>
        <v>No</v>
      </c>
      <c r="E25" s="1" t="str">
        <f t="shared" si="4"/>
        <v>No</v>
      </c>
      <c r="F25" s="1" t="str">
        <f t="shared" si="5"/>
        <v>No</v>
      </c>
      <c r="G25" s="1" t="str">
        <f t="shared" si="6"/>
        <v>Yes</v>
      </c>
      <c r="H25" s="1" t="str">
        <f t="shared" si="7"/>
        <v>No</v>
      </c>
      <c r="I25" s="1" t="str">
        <f t="shared" si="8"/>
        <v>No</v>
      </c>
      <c r="J25" s="1" t="str">
        <f t="shared" si="9"/>
        <v>No</v>
      </c>
      <c r="K25" s="1" t="str">
        <f t="shared" si="10"/>
        <v>No</v>
      </c>
      <c r="L25" s="1" t="str">
        <f t="shared" si="11"/>
        <v>No</v>
      </c>
      <c r="M25" s="1" t="str">
        <f t="shared" si="12"/>
        <v>No</v>
      </c>
      <c r="N25" s="1" t="str">
        <f t="shared" si="13"/>
        <v>No</v>
      </c>
      <c r="O25" s="1" t="str">
        <f t="shared" si="14"/>
        <v>No</v>
      </c>
      <c r="P25" s="1" t="str">
        <f t="shared" si="15"/>
        <v>No</v>
      </c>
      <c r="Q25" s="1" t="str">
        <f t="shared" si="16"/>
        <v>No</v>
      </c>
      <c r="R25" s="1" t="str">
        <f t="shared" si="17"/>
        <v>No</v>
      </c>
      <c r="S25" s="1" t="str">
        <f t="shared" si="18"/>
        <v>No</v>
      </c>
    </row>
    <row r="26" spans="1:19" x14ac:dyDescent="0.55000000000000004">
      <c r="A26" s="10">
        <v>1988</v>
      </c>
      <c r="B26" s="11">
        <v>1140000</v>
      </c>
      <c r="C26" s="1" t="str">
        <f t="shared" si="19"/>
        <v>No</v>
      </c>
      <c r="D26" s="1" t="str">
        <f t="shared" si="3"/>
        <v>No</v>
      </c>
      <c r="E26" s="1" t="str">
        <f t="shared" si="4"/>
        <v>No</v>
      </c>
      <c r="F26" s="1" t="str">
        <f t="shared" si="5"/>
        <v>No</v>
      </c>
      <c r="G26" s="1" t="str">
        <f t="shared" si="6"/>
        <v>Yes</v>
      </c>
      <c r="H26" s="1" t="str">
        <f t="shared" si="7"/>
        <v>No</v>
      </c>
      <c r="I26" s="1" t="str">
        <f t="shared" si="8"/>
        <v>No</v>
      </c>
      <c r="J26" s="1" t="str">
        <f t="shared" si="9"/>
        <v>No</v>
      </c>
      <c r="K26" s="1" t="str">
        <f t="shared" si="10"/>
        <v>No</v>
      </c>
      <c r="L26" s="1" t="str">
        <f t="shared" si="11"/>
        <v>No</v>
      </c>
      <c r="M26" s="1" t="str">
        <f t="shared" si="12"/>
        <v>No</v>
      </c>
      <c r="N26" s="1" t="str">
        <f t="shared" si="13"/>
        <v>No</v>
      </c>
      <c r="O26" s="1" t="str">
        <f t="shared" si="14"/>
        <v>No</v>
      </c>
      <c r="P26" s="1" t="str">
        <f t="shared" si="15"/>
        <v>No</v>
      </c>
      <c r="Q26" s="1" t="str">
        <f t="shared" si="16"/>
        <v>No</v>
      </c>
      <c r="R26" s="1" t="str">
        <f t="shared" si="17"/>
        <v>No</v>
      </c>
      <c r="S26" s="1" t="str">
        <f t="shared" si="18"/>
        <v>No</v>
      </c>
    </row>
    <row r="27" spans="1:19" x14ac:dyDescent="0.55000000000000004">
      <c r="A27" s="10">
        <v>1972</v>
      </c>
      <c r="B27" s="11">
        <v>1147000</v>
      </c>
      <c r="C27" s="1" t="str">
        <f t="shared" si="19"/>
        <v>No</v>
      </c>
      <c r="D27" s="1" t="str">
        <f t="shared" si="3"/>
        <v>No</v>
      </c>
      <c r="E27" s="1" t="str">
        <f t="shared" si="4"/>
        <v>No</v>
      </c>
      <c r="F27" s="1" t="str">
        <f t="shared" si="5"/>
        <v>No</v>
      </c>
      <c r="G27" s="1" t="str">
        <f t="shared" si="6"/>
        <v>Yes</v>
      </c>
      <c r="H27" s="1" t="str">
        <f t="shared" si="7"/>
        <v>No</v>
      </c>
      <c r="I27" s="1" t="str">
        <f t="shared" si="8"/>
        <v>No</v>
      </c>
      <c r="J27" s="1" t="str">
        <f t="shared" si="9"/>
        <v>No</v>
      </c>
      <c r="K27" s="1" t="str">
        <f t="shared" si="10"/>
        <v>No</v>
      </c>
      <c r="L27" s="1" t="str">
        <f t="shared" si="11"/>
        <v>No</v>
      </c>
      <c r="M27" s="1" t="str">
        <f t="shared" si="12"/>
        <v>No</v>
      </c>
      <c r="N27" s="1" t="str">
        <f t="shared" si="13"/>
        <v>No</v>
      </c>
      <c r="O27" s="1" t="str">
        <f t="shared" si="14"/>
        <v>No</v>
      </c>
      <c r="P27" s="1" t="str">
        <f t="shared" si="15"/>
        <v>No</v>
      </c>
      <c r="Q27" s="1" t="str">
        <f t="shared" si="16"/>
        <v>No</v>
      </c>
      <c r="R27" s="1" t="str">
        <f t="shared" si="17"/>
        <v>No</v>
      </c>
      <c r="S27" s="1" t="str">
        <f t="shared" si="18"/>
        <v>No</v>
      </c>
    </row>
    <row r="28" spans="1:19" x14ac:dyDescent="0.55000000000000004">
      <c r="A28" s="10">
        <v>1930</v>
      </c>
      <c r="B28" s="11">
        <v>1148000</v>
      </c>
      <c r="C28" s="1" t="str">
        <f t="shared" si="19"/>
        <v>No</v>
      </c>
      <c r="D28" s="1" t="str">
        <f t="shared" si="3"/>
        <v>No</v>
      </c>
      <c r="E28" s="1" t="str">
        <f t="shared" si="4"/>
        <v>No</v>
      </c>
      <c r="F28" s="1" t="str">
        <f t="shared" si="5"/>
        <v>No</v>
      </c>
      <c r="G28" s="1" t="str">
        <f t="shared" si="6"/>
        <v>Yes</v>
      </c>
      <c r="H28" s="1" t="str">
        <f t="shared" si="7"/>
        <v>No</v>
      </c>
      <c r="I28" s="1" t="str">
        <f t="shared" si="8"/>
        <v>No</v>
      </c>
      <c r="J28" s="1" t="str">
        <f t="shared" si="9"/>
        <v>No</v>
      </c>
      <c r="K28" s="1" t="str">
        <f t="shared" si="10"/>
        <v>No</v>
      </c>
      <c r="L28" s="1" t="str">
        <f t="shared" si="11"/>
        <v>No</v>
      </c>
      <c r="M28" s="1" t="str">
        <f t="shared" si="12"/>
        <v>No</v>
      </c>
      <c r="N28" s="1" t="str">
        <f t="shared" si="13"/>
        <v>No</v>
      </c>
      <c r="O28" s="1" t="str">
        <f t="shared" si="14"/>
        <v>No</v>
      </c>
      <c r="P28" s="1" t="str">
        <f t="shared" si="15"/>
        <v>No</v>
      </c>
      <c r="Q28" s="1" t="str">
        <f t="shared" si="16"/>
        <v>No</v>
      </c>
      <c r="R28" s="1" t="str">
        <f t="shared" si="17"/>
        <v>No</v>
      </c>
      <c r="S28" s="1" t="str">
        <f t="shared" si="18"/>
        <v>No</v>
      </c>
    </row>
    <row r="29" spans="1:19" x14ac:dyDescent="0.55000000000000004">
      <c r="A29" s="10">
        <v>1996</v>
      </c>
      <c r="B29" s="11">
        <v>1150000</v>
      </c>
      <c r="C29" s="1" t="str">
        <f t="shared" si="19"/>
        <v>No</v>
      </c>
      <c r="D29" s="1" t="str">
        <f t="shared" si="3"/>
        <v>No</v>
      </c>
      <c r="E29" s="1" t="str">
        <f t="shared" si="4"/>
        <v>No</v>
      </c>
      <c r="F29" s="1" t="str">
        <f t="shared" si="5"/>
        <v>No</v>
      </c>
      <c r="G29" s="1" t="str">
        <f t="shared" si="6"/>
        <v>Yes</v>
      </c>
      <c r="H29" s="1" t="str">
        <f t="shared" si="7"/>
        <v>No</v>
      </c>
      <c r="I29" s="1" t="str">
        <f t="shared" si="8"/>
        <v>No</v>
      </c>
      <c r="J29" s="1" t="str">
        <f t="shared" si="9"/>
        <v>No</v>
      </c>
      <c r="K29" s="1" t="str">
        <f t="shared" si="10"/>
        <v>No</v>
      </c>
      <c r="L29" s="1" t="str">
        <f t="shared" si="11"/>
        <v>No</v>
      </c>
      <c r="M29" s="1" t="str">
        <f t="shared" si="12"/>
        <v>No</v>
      </c>
      <c r="N29" s="1" t="str">
        <f t="shared" si="13"/>
        <v>No</v>
      </c>
      <c r="O29" s="1" t="str">
        <f t="shared" si="14"/>
        <v>No</v>
      </c>
      <c r="P29" s="1" t="str">
        <f t="shared" si="15"/>
        <v>No</v>
      </c>
      <c r="Q29" s="1" t="str">
        <f t="shared" si="16"/>
        <v>No</v>
      </c>
      <c r="R29" s="1" t="str">
        <f t="shared" si="17"/>
        <v>No</v>
      </c>
      <c r="S29" s="1" t="str">
        <f t="shared" si="18"/>
        <v>No</v>
      </c>
    </row>
    <row r="30" spans="1:19" x14ac:dyDescent="0.55000000000000004">
      <c r="A30" s="10">
        <v>2004</v>
      </c>
      <c r="B30" s="12">
        <v>1153000</v>
      </c>
      <c r="C30" s="1" t="str">
        <f t="shared" si="19"/>
        <v>No</v>
      </c>
      <c r="D30" s="1" t="str">
        <f t="shared" si="3"/>
        <v>No</v>
      </c>
      <c r="E30" s="1" t="str">
        <f t="shared" si="4"/>
        <v>No</v>
      </c>
      <c r="F30" s="1" t="str">
        <f t="shared" si="5"/>
        <v>No</v>
      </c>
      <c r="G30" s="1" t="str">
        <f t="shared" si="6"/>
        <v>Yes</v>
      </c>
      <c r="H30" s="1" t="str">
        <f t="shared" si="7"/>
        <v>No</v>
      </c>
      <c r="I30" s="1" t="str">
        <f t="shared" si="8"/>
        <v>No</v>
      </c>
      <c r="J30" s="1" t="str">
        <f t="shared" si="9"/>
        <v>No</v>
      </c>
      <c r="K30" s="1" t="str">
        <f t="shared" si="10"/>
        <v>No</v>
      </c>
      <c r="L30" s="1" t="str">
        <f t="shared" si="11"/>
        <v>No</v>
      </c>
      <c r="M30" s="1" t="str">
        <f t="shared" si="12"/>
        <v>No</v>
      </c>
      <c r="N30" s="1" t="str">
        <f t="shared" si="13"/>
        <v>No</v>
      </c>
      <c r="O30" s="1" t="str">
        <f t="shared" si="14"/>
        <v>No</v>
      </c>
      <c r="P30" s="1" t="str">
        <f t="shared" si="15"/>
        <v>No</v>
      </c>
      <c r="Q30" s="1" t="str">
        <f t="shared" si="16"/>
        <v>No</v>
      </c>
      <c r="R30" s="1" t="str">
        <f t="shared" si="17"/>
        <v>No</v>
      </c>
      <c r="S30" s="1" t="str">
        <f t="shared" si="18"/>
        <v>No</v>
      </c>
    </row>
    <row r="31" spans="1:19" x14ac:dyDescent="0.55000000000000004">
      <c r="A31" s="10">
        <v>1968</v>
      </c>
      <c r="B31" s="11">
        <v>1160000</v>
      </c>
      <c r="C31" s="1" t="str">
        <f t="shared" si="19"/>
        <v>No</v>
      </c>
      <c r="D31" s="1" t="str">
        <f t="shared" si="3"/>
        <v>No</v>
      </c>
      <c r="E31" s="1" t="str">
        <f t="shared" si="4"/>
        <v>No</v>
      </c>
      <c r="F31" s="1" t="str">
        <f t="shared" si="5"/>
        <v>No</v>
      </c>
      <c r="G31" s="1" t="str">
        <f t="shared" si="6"/>
        <v>Yes</v>
      </c>
      <c r="H31" s="1" t="str">
        <f t="shared" si="7"/>
        <v>No</v>
      </c>
      <c r="I31" s="1" t="str">
        <f t="shared" si="8"/>
        <v>No</v>
      </c>
      <c r="J31" s="1" t="str">
        <f t="shared" si="9"/>
        <v>No</v>
      </c>
      <c r="K31" s="1" t="str">
        <f t="shared" si="10"/>
        <v>No</v>
      </c>
      <c r="L31" s="1" t="str">
        <f t="shared" si="11"/>
        <v>No</v>
      </c>
      <c r="M31" s="1" t="str">
        <f t="shared" si="12"/>
        <v>No</v>
      </c>
      <c r="N31" s="1" t="str">
        <f t="shared" si="13"/>
        <v>No</v>
      </c>
      <c r="O31" s="1" t="str">
        <f t="shared" si="14"/>
        <v>No</v>
      </c>
      <c r="P31" s="1" t="str">
        <f t="shared" si="15"/>
        <v>No</v>
      </c>
      <c r="Q31" s="1" t="str">
        <f t="shared" si="16"/>
        <v>No</v>
      </c>
      <c r="R31" s="1" t="str">
        <f t="shared" si="17"/>
        <v>No</v>
      </c>
      <c r="S31" s="1" t="str">
        <f t="shared" si="18"/>
        <v>No</v>
      </c>
    </row>
    <row r="32" spans="1:19" x14ac:dyDescent="0.55000000000000004">
      <c r="A32" s="10">
        <v>1942</v>
      </c>
      <c r="B32" s="11">
        <v>1178000</v>
      </c>
      <c r="C32" s="1" t="str">
        <f t="shared" si="19"/>
        <v>No</v>
      </c>
      <c r="D32" s="1" t="str">
        <f t="shared" si="3"/>
        <v>No</v>
      </c>
      <c r="E32" s="1" t="str">
        <f t="shared" si="4"/>
        <v>No</v>
      </c>
      <c r="F32" s="1" t="str">
        <f t="shared" si="5"/>
        <v>No</v>
      </c>
      <c r="G32" s="1" t="str">
        <f t="shared" si="6"/>
        <v>Yes</v>
      </c>
      <c r="H32" s="1" t="str">
        <f t="shared" si="7"/>
        <v>No</v>
      </c>
      <c r="I32" s="1" t="str">
        <f t="shared" si="8"/>
        <v>No</v>
      </c>
      <c r="J32" s="1" t="str">
        <f t="shared" si="9"/>
        <v>No</v>
      </c>
      <c r="K32" s="1" t="str">
        <f t="shared" si="10"/>
        <v>No</v>
      </c>
      <c r="L32" s="1" t="str">
        <f t="shared" si="11"/>
        <v>No</v>
      </c>
      <c r="M32" s="1" t="str">
        <f t="shared" si="12"/>
        <v>No</v>
      </c>
      <c r="N32" s="1" t="str">
        <f t="shared" si="13"/>
        <v>No</v>
      </c>
      <c r="O32" s="1" t="str">
        <f t="shared" si="14"/>
        <v>No</v>
      </c>
      <c r="P32" s="1" t="str">
        <f t="shared" si="15"/>
        <v>No</v>
      </c>
      <c r="Q32" s="1" t="str">
        <f t="shared" si="16"/>
        <v>No</v>
      </c>
      <c r="R32" s="1" t="str">
        <f t="shared" si="17"/>
        <v>No</v>
      </c>
      <c r="S32" s="1" t="str">
        <f t="shared" si="18"/>
        <v>No</v>
      </c>
    </row>
    <row r="33" spans="1:19" x14ac:dyDescent="0.55000000000000004">
      <c r="A33" s="10">
        <v>1982</v>
      </c>
      <c r="B33" s="11">
        <v>1182000</v>
      </c>
      <c r="C33" s="1" t="str">
        <f t="shared" si="19"/>
        <v>No</v>
      </c>
      <c r="D33" s="1" t="str">
        <f t="shared" si="3"/>
        <v>No</v>
      </c>
      <c r="E33" s="1" t="str">
        <f t="shared" si="4"/>
        <v>No</v>
      </c>
      <c r="F33" s="1" t="str">
        <f t="shared" si="5"/>
        <v>No</v>
      </c>
      <c r="G33" s="1" t="str">
        <f t="shared" si="6"/>
        <v>Yes</v>
      </c>
      <c r="H33" s="1" t="str">
        <f t="shared" si="7"/>
        <v>No</v>
      </c>
      <c r="I33" s="1" t="str">
        <f t="shared" si="8"/>
        <v>No</v>
      </c>
      <c r="J33" s="1" t="str">
        <f t="shared" si="9"/>
        <v>No</v>
      </c>
      <c r="K33" s="1" t="str">
        <f t="shared" si="10"/>
        <v>No</v>
      </c>
      <c r="L33" s="1" t="str">
        <f t="shared" si="11"/>
        <v>No</v>
      </c>
      <c r="M33" s="1" t="str">
        <f t="shared" si="12"/>
        <v>No</v>
      </c>
      <c r="N33" s="1" t="str">
        <f t="shared" si="13"/>
        <v>No</v>
      </c>
      <c r="O33" s="1" t="str">
        <f t="shared" si="14"/>
        <v>No</v>
      </c>
      <c r="P33" s="1" t="str">
        <f t="shared" si="15"/>
        <v>No</v>
      </c>
      <c r="Q33" s="1" t="str">
        <f t="shared" si="16"/>
        <v>No</v>
      </c>
      <c r="R33" s="1" t="str">
        <f t="shared" si="17"/>
        <v>No</v>
      </c>
      <c r="S33" s="1" t="str">
        <f t="shared" si="18"/>
        <v>No</v>
      </c>
    </row>
    <row r="34" spans="1:19" x14ac:dyDescent="0.55000000000000004">
      <c r="A34" s="10">
        <v>2007</v>
      </c>
      <c r="B34" s="12">
        <v>1187000</v>
      </c>
      <c r="C34" s="1" t="str">
        <f t="shared" si="19"/>
        <v>No</v>
      </c>
      <c r="D34" s="1" t="str">
        <f t="shared" si="3"/>
        <v>No</v>
      </c>
      <c r="E34" s="1" t="str">
        <f t="shared" si="4"/>
        <v>No</v>
      </c>
      <c r="F34" s="1" t="str">
        <f t="shared" si="5"/>
        <v>No</v>
      </c>
      <c r="G34" s="1" t="str">
        <f t="shared" si="6"/>
        <v>Yes</v>
      </c>
      <c r="H34" s="1" t="str">
        <f t="shared" si="7"/>
        <v>No</v>
      </c>
      <c r="I34" s="1" t="str">
        <f t="shared" si="8"/>
        <v>No</v>
      </c>
      <c r="J34" s="1" t="str">
        <f t="shared" si="9"/>
        <v>No</v>
      </c>
      <c r="K34" s="1" t="str">
        <f t="shared" si="10"/>
        <v>No</v>
      </c>
      <c r="L34" s="1" t="str">
        <f t="shared" si="11"/>
        <v>No</v>
      </c>
      <c r="M34" s="1" t="str">
        <f t="shared" si="12"/>
        <v>No</v>
      </c>
      <c r="N34" s="1" t="str">
        <f t="shared" si="13"/>
        <v>No</v>
      </c>
      <c r="O34" s="1" t="str">
        <f t="shared" si="14"/>
        <v>No</v>
      </c>
      <c r="P34" s="1" t="str">
        <f t="shared" si="15"/>
        <v>No</v>
      </c>
      <c r="Q34" s="1" t="str">
        <f t="shared" si="16"/>
        <v>No</v>
      </c>
      <c r="R34" s="1" t="str">
        <f t="shared" si="17"/>
        <v>No</v>
      </c>
      <c r="S34" s="1" t="str">
        <f t="shared" si="18"/>
        <v>No</v>
      </c>
    </row>
    <row r="35" spans="1:19" x14ac:dyDescent="0.55000000000000004">
      <c r="A35" s="10">
        <v>1938</v>
      </c>
      <c r="B35" s="11">
        <v>1190000</v>
      </c>
      <c r="C35" s="1" t="str">
        <f t="shared" si="19"/>
        <v>No</v>
      </c>
      <c r="D35" s="1" t="str">
        <f t="shared" si="3"/>
        <v>No</v>
      </c>
      <c r="E35" s="1" t="str">
        <f t="shared" si="4"/>
        <v>No</v>
      </c>
      <c r="F35" s="1" t="str">
        <f t="shared" si="5"/>
        <v>No</v>
      </c>
      <c r="G35" s="1" t="str">
        <f t="shared" si="6"/>
        <v>Yes</v>
      </c>
      <c r="H35" s="1" t="str">
        <f t="shared" si="7"/>
        <v>No</v>
      </c>
      <c r="I35" s="1" t="str">
        <f t="shared" si="8"/>
        <v>No</v>
      </c>
      <c r="J35" s="1" t="str">
        <f t="shared" si="9"/>
        <v>No</v>
      </c>
      <c r="K35" s="1" t="str">
        <f t="shared" si="10"/>
        <v>No</v>
      </c>
      <c r="L35" s="1" t="str">
        <f t="shared" si="11"/>
        <v>No</v>
      </c>
      <c r="M35" s="1" t="str">
        <f t="shared" si="12"/>
        <v>No</v>
      </c>
      <c r="N35" s="1" t="str">
        <f t="shared" si="13"/>
        <v>No</v>
      </c>
      <c r="O35" s="1" t="str">
        <f t="shared" si="14"/>
        <v>No</v>
      </c>
      <c r="P35" s="1" t="str">
        <f t="shared" si="15"/>
        <v>No</v>
      </c>
      <c r="Q35" s="1" t="str">
        <f t="shared" si="16"/>
        <v>No</v>
      </c>
      <c r="R35" s="1" t="str">
        <f t="shared" si="17"/>
        <v>No</v>
      </c>
      <c r="S35" s="1" t="str">
        <f t="shared" si="18"/>
        <v>No</v>
      </c>
    </row>
    <row r="36" spans="1:19" x14ac:dyDescent="0.55000000000000004">
      <c r="A36" s="10">
        <v>2012</v>
      </c>
      <c r="B36" s="12">
        <v>1190000</v>
      </c>
      <c r="C36" s="1" t="str">
        <f t="shared" si="19"/>
        <v>No</v>
      </c>
      <c r="D36" s="1" t="str">
        <f t="shared" si="3"/>
        <v>No</v>
      </c>
      <c r="E36" s="1" t="str">
        <f t="shared" si="4"/>
        <v>No</v>
      </c>
      <c r="F36" s="1" t="str">
        <f t="shared" si="5"/>
        <v>No</v>
      </c>
      <c r="G36" s="1" t="str">
        <f t="shared" si="6"/>
        <v>Yes</v>
      </c>
      <c r="H36" s="1" t="str">
        <f t="shared" si="7"/>
        <v>No</v>
      </c>
      <c r="I36" s="1" t="str">
        <f t="shared" si="8"/>
        <v>No</v>
      </c>
      <c r="J36" s="1" t="str">
        <f t="shared" si="9"/>
        <v>No</v>
      </c>
      <c r="K36" s="1" t="str">
        <f t="shared" si="10"/>
        <v>No</v>
      </c>
      <c r="L36" s="1" t="str">
        <f t="shared" si="11"/>
        <v>No</v>
      </c>
      <c r="M36" s="1" t="str">
        <f t="shared" si="12"/>
        <v>No</v>
      </c>
      <c r="N36" s="1" t="str">
        <f t="shared" si="13"/>
        <v>No</v>
      </c>
      <c r="O36" s="1" t="str">
        <f t="shared" si="14"/>
        <v>No</v>
      </c>
      <c r="P36" s="1" t="str">
        <f t="shared" si="15"/>
        <v>No</v>
      </c>
      <c r="Q36" s="1" t="str">
        <f t="shared" si="16"/>
        <v>No</v>
      </c>
      <c r="R36" s="1" t="str">
        <f t="shared" si="17"/>
        <v>No</v>
      </c>
      <c r="S36" s="1" t="str">
        <f t="shared" si="18"/>
        <v>No</v>
      </c>
    </row>
    <row r="37" spans="1:19" x14ac:dyDescent="0.55000000000000004">
      <c r="A37" s="10">
        <v>1958</v>
      </c>
      <c r="B37" s="11">
        <v>1191000</v>
      </c>
      <c r="C37" s="1" t="str">
        <f t="shared" si="19"/>
        <v>No</v>
      </c>
      <c r="D37" s="1" t="str">
        <f t="shared" si="3"/>
        <v>No</v>
      </c>
      <c r="E37" s="1" t="str">
        <f t="shared" si="4"/>
        <v>No</v>
      </c>
      <c r="F37" s="1" t="str">
        <f t="shared" si="5"/>
        <v>No</v>
      </c>
      <c r="G37" s="1" t="str">
        <f t="shared" si="6"/>
        <v>Yes</v>
      </c>
      <c r="H37" s="1" t="str">
        <f t="shared" si="7"/>
        <v>No</v>
      </c>
      <c r="I37" s="1" t="str">
        <f t="shared" si="8"/>
        <v>No</v>
      </c>
      <c r="J37" s="1" t="str">
        <f t="shared" si="9"/>
        <v>No</v>
      </c>
      <c r="K37" s="1" t="str">
        <f t="shared" si="10"/>
        <v>No</v>
      </c>
      <c r="L37" s="1" t="str">
        <f t="shared" si="11"/>
        <v>No</v>
      </c>
      <c r="M37" s="1" t="str">
        <f t="shared" si="12"/>
        <v>No</v>
      </c>
      <c r="N37" s="1" t="str">
        <f t="shared" si="13"/>
        <v>No</v>
      </c>
      <c r="O37" s="1" t="str">
        <f t="shared" si="14"/>
        <v>No</v>
      </c>
      <c r="P37" s="1" t="str">
        <f t="shared" si="15"/>
        <v>No</v>
      </c>
      <c r="Q37" s="1" t="str">
        <f t="shared" si="16"/>
        <v>No</v>
      </c>
      <c r="R37" s="1" t="str">
        <f t="shared" si="17"/>
        <v>No</v>
      </c>
      <c r="S37" s="1" t="str">
        <f t="shared" si="18"/>
        <v>No</v>
      </c>
    </row>
    <row r="38" spans="1:19" x14ac:dyDescent="0.55000000000000004">
      <c r="A38" s="10">
        <v>2001</v>
      </c>
      <c r="B38" s="12">
        <v>1221000</v>
      </c>
      <c r="C38" s="1" t="str">
        <f t="shared" si="19"/>
        <v>No</v>
      </c>
      <c r="D38" s="1" t="str">
        <f t="shared" si="3"/>
        <v>No</v>
      </c>
      <c r="E38" s="1" t="str">
        <f t="shared" si="4"/>
        <v>No</v>
      </c>
      <c r="F38" s="1" t="str">
        <f t="shared" si="5"/>
        <v>No</v>
      </c>
      <c r="G38" s="1" t="str">
        <f t="shared" si="6"/>
        <v>No</v>
      </c>
      <c r="H38" s="1" t="str">
        <f t="shared" si="7"/>
        <v>Yes</v>
      </c>
      <c r="I38" s="1" t="str">
        <f t="shared" si="8"/>
        <v>No</v>
      </c>
      <c r="J38" s="1" t="str">
        <f t="shared" si="9"/>
        <v>No</v>
      </c>
      <c r="K38" s="1" t="str">
        <f t="shared" si="10"/>
        <v>No</v>
      </c>
      <c r="L38" s="1" t="str">
        <f t="shared" si="11"/>
        <v>No</v>
      </c>
      <c r="M38" s="1" t="str">
        <f t="shared" si="12"/>
        <v>No</v>
      </c>
      <c r="N38" s="1" t="str">
        <f t="shared" si="13"/>
        <v>No</v>
      </c>
      <c r="O38" s="1" t="str">
        <f t="shared" si="14"/>
        <v>No</v>
      </c>
      <c r="P38" s="1" t="str">
        <f t="shared" si="15"/>
        <v>No</v>
      </c>
      <c r="Q38" s="1" t="str">
        <f t="shared" si="16"/>
        <v>No</v>
      </c>
      <c r="R38" s="1" t="str">
        <f t="shared" si="17"/>
        <v>No</v>
      </c>
      <c r="S38" s="1" t="str">
        <f t="shared" si="18"/>
        <v>No</v>
      </c>
    </row>
    <row r="39" spans="1:19" x14ac:dyDescent="0.55000000000000004">
      <c r="A39" s="10">
        <v>1987</v>
      </c>
      <c r="B39" s="11">
        <v>1230000</v>
      </c>
      <c r="C39" s="1" t="str">
        <f t="shared" si="19"/>
        <v>No</v>
      </c>
      <c r="D39" s="1" t="str">
        <f t="shared" si="3"/>
        <v>No</v>
      </c>
      <c r="E39" s="1" t="str">
        <f t="shared" si="4"/>
        <v>No</v>
      </c>
      <c r="F39" s="1" t="str">
        <f t="shared" si="5"/>
        <v>No</v>
      </c>
      <c r="G39" s="1" t="str">
        <f t="shared" si="6"/>
        <v>No</v>
      </c>
      <c r="H39" s="1" t="str">
        <f t="shared" si="7"/>
        <v>Yes</v>
      </c>
      <c r="I39" s="1" t="str">
        <f t="shared" si="8"/>
        <v>No</v>
      </c>
      <c r="J39" s="1" t="str">
        <f t="shared" si="9"/>
        <v>No</v>
      </c>
      <c r="K39" s="1" t="str">
        <f t="shared" si="10"/>
        <v>No</v>
      </c>
      <c r="L39" s="1" t="str">
        <f t="shared" si="11"/>
        <v>No</v>
      </c>
      <c r="M39" s="1" t="str">
        <f t="shared" si="12"/>
        <v>No</v>
      </c>
      <c r="N39" s="1" t="str">
        <f t="shared" si="13"/>
        <v>No</v>
      </c>
      <c r="O39" s="1" t="str">
        <f t="shared" si="14"/>
        <v>No</v>
      </c>
      <c r="P39" s="1" t="str">
        <f t="shared" si="15"/>
        <v>No</v>
      </c>
      <c r="Q39" s="1" t="str">
        <f t="shared" si="16"/>
        <v>No</v>
      </c>
      <c r="R39" s="1" t="str">
        <f t="shared" si="17"/>
        <v>No</v>
      </c>
      <c r="S39" s="1" t="str">
        <f t="shared" si="18"/>
        <v>No</v>
      </c>
    </row>
    <row r="40" spans="1:19" x14ac:dyDescent="0.55000000000000004">
      <c r="A40" s="10">
        <v>1964</v>
      </c>
      <c r="B40" s="11">
        <v>1270000</v>
      </c>
      <c r="C40" s="1" t="str">
        <f t="shared" si="19"/>
        <v>No</v>
      </c>
      <c r="D40" s="1" t="str">
        <f t="shared" si="3"/>
        <v>No</v>
      </c>
      <c r="E40" s="1" t="str">
        <f t="shared" si="4"/>
        <v>No</v>
      </c>
      <c r="F40" s="1" t="str">
        <f t="shared" si="5"/>
        <v>No</v>
      </c>
      <c r="G40" s="1" t="str">
        <f t="shared" si="6"/>
        <v>No</v>
      </c>
      <c r="H40" s="1" t="str">
        <f t="shared" si="7"/>
        <v>Yes</v>
      </c>
      <c r="I40" s="1" t="str">
        <f t="shared" si="8"/>
        <v>No</v>
      </c>
      <c r="J40" s="1" t="str">
        <f t="shared" si="9"/>
        <v>No</v>
      </c>
      <c r="K40" s="1" t="str">
        <f t="shared" si="10"/>
        <v>No</v>
      </c>
      <c r="L40" s="1" t="str">
        <f t="shared" si="11"/>
        <v>No</v>
      </c>
      <c r="M40" s="1" t="str">
        <f t="shared" si="12"/>
        <v>No</v>
      </c>
      <c r="N40" s="1" t="str">
        <f t="shared" si="13"/>
        <v>No</v>
      </c>
      <c r="O40" s="1" t="str">
        <f t="shared" si="14"/>
        <v>No</v>
      </c>
      <c r="P40" s="1" t="str">
        <f t="shared" si="15"/>
        <v>No</v>
      </c>
      <c r="Q40" s="1" t="str">
        <f t="shared" si="16"/>
        <v>No</v>
      </c>
      <c r="R40" s="1" t="str">
        <f t="shared" si="17"/>
        <v>No</v>
      </c>
      <c r="S40" s="1" t="str">
        <f t="shared" si="18"/>
        <v>No</v>
      </c>
    </row>
    <row r="41" spans="1:19" x14ac:dyDescent="0.55000000000000004">
      <c r="A41" s="10">
        <v>1936</v>
      </c>
      <c r="B41" s="11">
        <v>1280000</v>
      </c>
      <c r="C41" s="1" t="str">
        <f t="shared" ref="C41:C56" si="20">IF(AND(B41&gt;$C$7,B41&lt;=D$7),"Yes","No")</f>
        <v>No</v>
      </c>
      <c r="D41" s="1" t="str">
        <f t="shared" si="3"/>
        <v>No</v>
      </c>
      <c r="E41" s="1" t="str">
        <f t="shared" si="4"/>
        <v>No</v>
      </c>
      <c r="F41" s="1" t="str">
        <f t="shared" si="5"/>
        <v>No</v>
      </c>
      <c r="G41" s="1" t="str">
        <f t="shared" si="6"/>
        <v>No</v>
      </c>
      <c r="H41" s="1" t="str">
        <f t="shared" si="7"/>
        <v>Yes</v>
      </c>
      <c r="I41" s="1" t="str">
        <f t="shared" si="8"/>
        <v>No</v>
      </c>
      <c r="J41" s="1" t="str">
        <f t="shared" si="9"/>
        <v>No</v>
      </c>
      <c r="K41" s="1" t="str">
        <f t="shared" si="10"/>
        <v>No</v>
      </c>
      <c r="L41" s="1" t="str">
        <f t="shared" si="11"/>
        <v>No</v>
      </c>
      <c r="M41" s="1" t="str">
        <f t="shared" si="12"/>
        <v>No</v>
      </c>
      <c r="N41" s="1" t="str">
        <f t="shared" si="13"/>
        <v>No</v>
      </c>
      <c r="O41" s="1" t="str">
        <f t="shared" si="14"/>
        <v>No</v>
      </c>
      <c r="P41" s="1" t="str">
        <f t="shared" si="15"/>
        <v>No</v>
      </c>
      <c r="Q41" s="1" t="str">
        <f t="shared" si="16"/>
        <v>No</v>
      </c>
      <c r="R41" s="1" t="str">
        <f t="shared" si="17"/>
        <v>No</v>
      </c>
      <c r="S41" s="1" t="str">
        <f t="shared" si="18"/>
        <v>No</v>
      </c>
    </row>
    <row r="42" spans="1:19" x14ac:dyDescent="0.55000000000000004">
      <c r="A42" s="10">
        <v>1995</v>
      </c>
      <c r="B42" s="11">
        <v>1280000</v>
      </c>
      <c r="C42" s="1" t="str">
        <f t="shared" si="20"/>
        <v>No</v>
      </c>
      <c r="D42" s="1" t="str">
        <f t="shared" si="3"/>
        <v>No</v>
      </c>
      <c r="E42" s="1" t="str">
        <f t="shared" si="4"/>
        <v>No</v>
      </c>
      <c r="F42" s="1" t="str">
        <f t="shared" si="5"/>
        <v>No</v>
      </c>
      <c r="G42" s="1" t="str">
        <f t="shared" si="6"/>
        <v>No</v>
      </c>
      <c r="H42" s="1" t="str">
        <f t="shared" si="7"/>
        <v>Yes</v>
      </c>
      <c r="I42" s="1" t="str">
        <f t="shared" si="8"/>
        <v>No</v>
      </c>
      <c r="J42" s="1" t="str">
        <f t="shared" si="9"/>
        <v>No</v>
      </c>
      <c r="K42" s="1" t="str">
        <f t="shared" si="10"/>
        <v>No</v>
      </c>
      <c r="L42" s="1" t="str">
        <f t="shared" si="11"/>
        <v>No</v>
      </c>
      <c r="M42" s="1" t="str">
        <f t="shared" si="12"/>
        <v>No</v>
      </c>
      <c r="N42" s="1" t="str">
        <f t="shared" si="13"/>
        <v>No</v>
      </c>
      <c r="O42" s="1" t="str">
        <f t="shared" si="14"/>
        <v>No</v>
      </c>
      <c r="P42" s="1" t="str">
        <f t="shared" si="15"/>
        <v>No</v>
      </c>
      <c r="Q42" s="1" t="str">
        <f t="shared" si="16"/>
        <v>No</v>
      </c>
      <c r="R42" s="1" t="str">
        <f t="shared" si="17"/>
        <v>No</v>
      </c>
      <c r="S42" s="1" t="str">
        <f t="shared" si="18"/>
        <v>No</v>
      </c>
    </row>
    <row r="43" spans="1:19" x14ac:dyDescent="0.55000000000000004">
      <c r="A43" s="10">
        <v>1955</v>
      </c>
      <c r="B43" s="11">
        <v>1282000</v>
      </c>
      <c r="C43" s="1" t="str">
        <f t="shared" si="20"/>
        <v>No</v>
      </c>
      <c r="D43" s="1" t="str">
        <f t="shared" si="3"/>
        <v>No</v>
      </c>
      <c r="E43" s="1" t="str">
        <f t="shared" si="4"/>
        <v>No</v>
      </c>
      <c r="F43" s="1" t="str">
        <f t="shared" si="5"/>
        <v>No</v>
      </c>
      <c r="G43" s="1" t="str">
        <f t="shared" si="6"/>
        <v>No</v>
      </c>
      <c r="H43" s="1" t="str">
        <f t="shared" si="7"/>
        <v>Yes</v>
      </c>
      <c r="I43" s="1" t="str">
        <f t="shared" si="8"/>
        <v>No</v>
      </c>
      <c r="J43" s="1" t="str">
        <f t="shared" si="9"/>
        <v>No</v>
      </c>
      <c r="K43" s="1" t="str">
        <f t="shared" si="10"/>
        <v>No</v>
      </c>
      <c r="L43" s="1" t="str">
        <f t="shared" si="11"/>
        <v>No</v>
      </c>
      <c r="M43" s="1" t="str">
        <f t="shared" si="12"/>
        <v>No</v>
      </c>
      <c r="N43" s="1" t="str">
        <f t="shared" si="13"/>
        <v>No</v>
      </c>
      <c r="O43" s="1" t="str">
        <f t="shared" si="14"/>
        <v>No</v>
      </c>
      <c r="P43" s="1" t="str">
        <f t="shared" si="15"/>
        <v>No</v>
      </c>
      <c r="Q43" s="1" t="str">
        <f t="shared" si="16"/>
        <v>No</v>
      </c>
      <c r="R43" s="1" t="str">
        <f t="shared" si="17"/>
        <v>No</v>
      </c>
      <c r="S43" s="1" t="str">
        <f t="shared" si="18"/>
        <v>No</v>
      </c>
    </row>
    <row r="44" spans="1:19" x14ac:dyDescent="0.55000000000000004">
      <c r="A44" s="10">
        <v>1965</v>
      </c>
      <c r="B44" s="11">
        <v>1284000</v>
      </c>
      <c r="C44" s="1" t="str">
        <f t="shared" si="20"/>
        <v>No</v>
      </c>
      <c r="D44" s="1" t="str">
        <f t="shared" si="3"/>
        <v>No</v>
      </c>
      <c r="E44" s="1" t="str">
        <f t="shared" si="4"/>
        <v>No</v>
      </c>
      <c r="F44" s="1" t="str">
        <f t="shared" si="5"/>
        <v>No</v>
      </c>
      <c r="G44" s="1" t="str">
        <f t="shared" si="6"/>
        <v>No</v>
      </c>
      <c r="H44" s="1" t="str">
        <f t="shared" si="7"/>
        <v>Yes</v>
      </c>
      <c r="I44" s="1" t="str">
        <f t="shared" si="8"/>
        <v>No</v>
      </c>
      <c r="J44" s="1" t="str">
        <f t="shared" si="9"/>
        <v>No</v>
      </c>
      <c r="K44" s="1" t="str">
        <f t="shared" si="10"/>
        <v>No</v>
      </c>
      <c r="L44" s="1" t="str">
        <f t="shared" si="11"/>
        <v>No</v>
      </c>
      <c r="M44" s="1" t="str">
        <f t="shared" si="12"/>
        <v>No</v>
      </c>
      <c r="N44" s="1" t="str">
        <f t="shared" si="13"/>
        <v>No</v>
      </c>
      <c r="O44" s="1" t="str">
        <f t="shared" si="14"/>
        <v>No</v>
      </c>
      <c r="P44" s="1" t="str">
        <f t="shared" si="15"/>
        <v>No</v>
      </c>
      <c r="Q44" s="1" t="str">
        <f t="shared" si="16"/>
        <v>No</v>
      </c>
      <c r="R44" s="1" t="str">
        <f t="shared" si="17"/>
        <v>No</v>
      </c>
      <c r="S44" s="1" t="str">
        <f t="shared" si="18"/>
        <v>No</v>
      </c>
    </row>
    <row r="45" spans="1:19" x14ac:dyDescent="0.55000000000000004">
      <c r="A45" s="10">
        <v>1947</v>
      </c>
      <c r="B45" s="11">
        <v>1301000</v>
      </c>
      <c r="C45" s="1" t="str">
        <f t="shared" si="20"/>
        <v>No</v>
      </c>
      <c r="D45" s="1" t="str">
        <f t="shared" si="3"/>
        <v>No</v>
      </c>
      <c r="E45" s="1" t="str">
        <f t="shared" si="4"/>
        <v>No</v>
      </c>
      <c r="F45" s="1" t="str">
        <f t="shared" si="5"/>
        <v>No</v>
      </c>
      <c r="G45" s="1" t="str">
        <f t="shared" si="6"/>
        <v>No</v>
      </c>
      <c r="H45" s="1" t="str">
        <f t="shared" si="7"/>
        <v>Yes</v>
      </c>
      <c r="I45" s="1" t="str">
        <f t="shared" si="8"/>
        <v>No</v>
      </c>
      <c r="J45" s="1" t="str">
        <f t="shared" si="9"/>
        <v>No</v>
      </c>
      <c r="K45" s="1" t="str">
        <f t="shared" si="10"/>
        <v>No</v>
      </c>
      <c r="L45" s="1" t="str">
        <f t="shared" si="11"/>
        <v>No</v>
      </c>
      <c r="M45" s="1" t="str">
        <f t="shared" si="12"/>
        <v>No</v>
      </c>
      <c r="N45" s="1" t="str">
        <f t="shared" si="13"/>
        <v>No</v>
      </c>
      <c r="O45" s="1" t="str">
        <f t="shared" si="14"/>
        <v>No</v>
      </c>
      <c r="P45" s="1" t="str">
        <f t="shared" si="15"/>
        <v>No</v>
      </c>
      <c r="Q45" s="1" t="str">
        <f t="shared" si="16"/>
        <v>No</v>
      </c>
      <c r="R45" s="1" t="str">
        <f t="shared" si="17"/>
        <v>No</v>
      </c>
      <c r="S45" s="1" t="str">
        <f t="shared" si="18"/>
        <v>No</v>
      </c>
    </row>
    <row r="46" spans="1:19" x14ac:dyDescent="0.55000000000000004">
      <c r="A46" s="10">
        <v>1970</v>
      </c>
      <c r="B46" s="11">
        <v>1304000</v>
      </c>
      <c r="C46" s="1" t="str">
        <f t="shared" si="20"/>
        <v>No</v>
      </c>
      <c r="D46" s="1" t="str">
        <f t="shared" si="3"/>
        <v>No</v>
      </c>
      <c r="E46" s="1" t="str">
        <f t="shared" si="4"/>
        <v>No</v>
      </c>
      <c r="F46" s="1" t="str">
        <f t="shared" si="5"/>
        <v>No</v>
      </c>
      <c r="G46" s="1" t="str">
        <f t="shared" si="6"/>
        <v>No</v>
      </c>
      <c r="H46" s="1" t="str">
        <f t="shared" si="7"/>
        <v>Yes</v>
      </c>
      <c r="I46" s="1" t="str">
        <f t="shared" si="8"/>
        <v>No</v>
      </c>
      <c r="J46" s="1" t="str">
        <f t="shared" si="9"/>
        <v>No</v>
      </c>
      <c r="K46" s="1" t="str">
        <f t="shared" si="10"/>
        <v>No</v>
      </c>
      <c r="L46" s="1" t="str">
        <f t="shared" si="11"/>
        <v>No</v>
      </c>
      <c r="M46" s="1" t="str">
        <f t="shared" si="12"/>
        <v>No</v>
      </c>
      <c r="N46" s="1" t="str">
        <f t="shared" si="13"/>
        <v>No</v>
      </c>
      <c r="O46" s="1" t="str">
        <f t="shared" si="14"/>
        <v>No</v>
      </c>
      <c r="P46" s="1" t="str">
        <f t="shared" si="15"/>
        <v>No</v>
      </c>
      <c r="Q46" s="1" t="str">
        <f t="shared" si="16"/>
        <v>No</v>
      </c>
      <c r="R46" s="1" t="str">
        <f t="shared" si="17"/>
        <v>No</v>
      </c>
      <c r="S46" s="1" t="str">
        <f t="shared" si="18"/>
        <v>No</v>
      </c>
    </row>
    <row r="47" spans="1:19" x14ac:dyDescent="0.55000000000000004">
      <c r="A47" s="10">
        <v>1957</v>
      </c>
      <c r="B47" s="11">
        <v>1312000</v>
      </c>
      <c r="C47" s="1" t="str">
        <f t="shared" si="20"/>
        <v>No</v>
      </c>
      <c r="D47" s="1" t="str">
        <f t="shared" si="3"/>
        <v>No</v>
      </c>
      <c r="E47" s="1" t="str">
        <f t="shared" si="4"/>
        <v>No</v>
      </c>
      <c r="F47" s="1" t="str">
        <f t="shared" si="5"/>
        <v>No</v>
      </c>
      <c r="G47" s="1" t="str">
        <f t="shared" si="6"/>
        <v>No</v>
      </c>
      <c r="H47" s="1" t="str">
        <f t="shared" si="7"/>
        <v>No</v>
      </c>
      <c r="I47" s="1" t="str">
        <f t="shared" si="8"/>
        <v>Yes</v>
      </c>
      <c r="J47" s="1" t="str">
        <f t="shared" si="9"/>
        <v>No</v>
      </c>
      <c r="K47" s="1" t="str">
        <f t="shared" si="10"/>
        <v>No</v>
      </c>
      <c r="L47" s="1" t="str">
        <f t="shared" si="11"/>
        <v>No</v>
      </c>
      <c r="M47" s="1" t="str">
        <f t="shared" si="12"/>
        <v>No</v>
      </c>
      <c r="N47" s="1" t="str">
        <f t="shared" si="13"/>
        <v>No</v>
      </c>
      <c r="O47" s="1" t="str">
        <f t="shared" si="14"/>
        <v>No</v>
      </c>
      <c r="P47" s="1" t="str">
        <f t="shared" si="15"/>
        <v>No</v>
      </c>
      <c r="Q47" s="1" t="str">
        <f t="shared" si="16"/>
        <v>No</v>
      </c>
      <c r="R47" s="1" t="str">
        <f t="shared" si="17"/>
        <v>No</v>
      </c>
      <c r="S47" s="1" t="str">
        <f t="shared" si="18"/>
        <v>No</v>
      </c>
    </row>
    <row r="48" spans="1:19" x14ac:dyDescent="0.55000000000000004">
      <c r="A48" s="10">
        <v>1986</v>
      </c>
      <c r="B48" s="11">
        <v>1312000</v>
      </c>
      <c r="C48" s="1" t="str">
        <f t="shared" si="20"/>
        <v>No</v>
      </c>
      <c r="D48" s="1" t="str">
        <f t="shared" si="3"/>
        <v>No</v>
      </c>
      <c r="E48" s="1" t="str">
        <f t="shared" si="4"/>
        <v>No</v>
      </c>
      <c r="F48" s="1" t="str">
        <f t="shared" si="5"/>
        <v>No</v>
      </c>
      <c r="G48" s="1" t="str">
        <f t="shared" si="6"/>
        <v>No</v>
      </c>
      <c r="H48" s="1" t="str">
        <f t="shared" si="7"/>
        <v>No</v>
      </c>
      <c r="I48" s="1" t="str">
        <f t="shared" si="8"/>
        <v>Yes</v>
      </c>
      <c r="J48" s="1" t="str">
        <f t="shared" si="9"/>
        <v>No</v>
      </c>
      <c r="K48" s="1" t="str">
        <f t="shared" si="10"/>
        <v>No</v>
      </c>
      <c r="L48" s="1" t="str">
        <f t="shared" si="11"/>
        <v>No</v>
      </c>
      <c r="M48" s="1" t="str">
        <f t="shared" si="12"/>
        <v>No</v>
      </c>
      <c r="N48" s="1" t="str">
        <f t="shared" si="13"/>
        <v>No</v>
      </c>
      <c r="O48" s="1" t="str">
        <f t="shared" si="14"/>
        <v>No</v>
      </c>
      <c r="P48" s="1" t="str">
        <f t="shared" si="15"/>
        <v>No</v>
      </c>
      <c r="Q48" s="1" t="str">
        <f t="shared" si="16"/>
        <v>No</v>
      </c>
      <c r="R48" s="1" t="str">
        <f t="shared" si="17"/>
        <v>No</v>
      </c>
      <c r="S48" s="1" t="str">
        <f t="shared" si="18"/>
        <v>No</v>
      </c>
    </row>
    <row r="49" spans="1:19" x14ac:dyDescent="0.55000000000000004">
      <c r="A49" s="10">
        <v>1999</v>
      </c>
      <c r="B49" s="12">
        <v>1315000</v>
      </c>
      <c r="C49" s="1" t="str">
        <f t="shared" si="20"/>
        <v>No</v>
      </c>
      <c r="D49" s="1" t="str">
        <f t="shared" si="3"/>
        <v>No</v>
      </c>
      <c r="E49" s="1" t="str">
        <f t="shared" si="4"/>
        <v>No</v>
      </c>
      <c r="F49" s="1" t="str">
        <f t="shared" si="5"/>
        <v>No</v>
      </c>
      <c r="G49" s="1" t="str">
        <f t="shared" si="6"/>
        <v>No</v>
      </c>
      <c r="H49" s="1" t="str">
        <f t="shared" si="7"/>
        <v>No</v>
      </c>
      <c r="I49" s="1" t="str">
        <f t="shared" si="8"/>
        <v>Yes</v>
      </c>
      <c r="J49" s="1" t="str">
        <f t="shared" si="9"/>
        <v>No</v>
      </c>
      <c r="K49" s="1" t="str">
        <f t="shared" si="10"/>
        <v>No</v>
      </c>
      <c r="L49" s="1" t="str">
        <f t="shared" si="11"/>
        <v>No</v>
      </c>
      <c r="M49" s="1" t="str">
        <f t="shared" si="12"/>
        <v>No</v>
      </c>
      <c r="N49" s="1" t="str">
        <f t="shared" si="13"/>
        <v>No</v>
      </c>
      <c r="O49" s="1" t="str">
        <f t="shared" si="14"/>
        <v>No</v>
      </c>
      <c r="P49" s="1" t="str">
        <f t="shared" si="15"/>
        <v>No</v>
      </c>
      <c r="Q49" s="1" t="str">
        <f t="shared" si="16"/>
        <v>No</v>
      </c>
      <c r="R49" s="1" t="str">
        <f t="shared" si="17"/>
        <v>No</v>
      </c>
      <c r="S49" s="1" t="str">
        <f t="shared" si="18"/>
        <v>No</v>
      </c>
    </row>
    <row r="50" spans="1:19" x14ac:dyDescent="0.55000000000000004">
      <c r="A50" s="10">
        <v>1971</v>
      </c>
      <c r="B50" s="11">
        <v>1320000</v>
      </c>
      <c r="C50" s="1" t="str">
        <f t="shared" si="20"/>
        <v>No</v>
      </c>
      <c r="D50" s="1" t="str">
        <f t="shared" si="3"/>
        <v>No</v>
      </c>
      <c r="E50" s="1" t="str">
        <f t="shared" si="4"/>
        <v>No</v>
      </c>
      <c r="F50" s="1" t="str">
        <f t="shared" si="5"/>
        <v>No</v>
      </c>
      <c r="G50" s="1" t="str">
        <f t="shared" si="6"/>
        <v>No</v>
      </c>
      <c r="H50" s="1" t="str">
        <f t="shared" si="7"/>
        <v>No</v>
      </c>
      <c r="I50" s="1" t="str">
        <f t="shared" si="8"/>
        <v>Yes</v>
      </c>
      <c r="J50" s="1" t="str">
        <f t="shared" si="9"/>
        <v>No</v>
      </c>
      <c r="K50" s="1" t="str">
        <f t="shared" si="10"/>
        <v>No</v>
      </c>
      <c r="L50" s="1" t="str">
        <f t="shared" si="11"/>
        <v>No</v>
      </c>
      <c r="M50" s="1" t="str">
        <f t="shared" si="12"/>
        <v>No</v>
      </c>
      <c r="N50" s="1" t="str">
        <f t="shared" si="13"/>
        <v>No</v>
      </c>
      <c r="O50" s="1" t="str">
        <f t="shared" si="14"/>
        <v>No</v>
      </c>
      <c r="P50" s="1" t="str">
        <f t="shared" si="15"/>
        <v>No</v>
      </c>
      <c r="Q50" s="1" t="str">
        <f t="shared" si="16"/>
        <v>No</v>
      </c>
      <c r="R50" s="1" t="str">
        <f t="shared" si="17"/>
        <v>No</v>
      </c>
      <c r="S50" s="1" t="str">
        <f t="shared" si="18"/>
        <v>No</v>
      </c>
    </row>
    <row r="51" spans="1:19" x14ac:dyDescent="0.55000000000000004">
      <c r="A51" s="10">
        <v>2010</v>
      </c>
      <c r="B51" s="12">
        <v>1320000</v>
      </c>
      <c r="C51" s="1" t="str">
        <f t="shared" si="20"/>
        <v>No</v>
      </c>
      <c r="D51" s="1" t="str">
        <f t="shared" si="3"/>
        <v>No</v>
      </c>
      <c r="E51" s="1" t="str">
        <f t="shared" si="4"/>
        <v>No</v>
      </c>
      <c r="F51" s="1" t="str">
        <f t="shared" si="5"/>
        <v>No</v>
      </c>
      <c r="G51" s="1" t="str">
        <f t="shared" si="6"/>
        <v>No</v>
      </c>
      <c r="H51" s="1" t="str">
        <f t="shared" si="7"/>
        <v>No</v>
      </c>
      <c r="I51" s="1" t="str">
        <f t="shared" si="8"/>
        <v>Yes</v>
      </c>
      <c r="J51" s="1" t="str">
        <f t="shared" si="9"/>
        <v>No</v>
      </c>
      <c r="K51" s="1" t="str">
        <f t="shared" si="10"/>
        <v>No</v>
      </c>
      <c r="L51" s="1" t="str">
        <f t="shared" si="11"/>
        <v>No</v>
      </c>
      <c r="M51" s="1" t="str">
        <f t="shared" si="12"/>
        <v>No</v>
      </c>
      <c r="N51" s="1" t="str">
        <f t="shared" si="13"/>
        <v>No</v>
      </c>
      <c r="O51" s="1" t="str">
        <f t="shared" si="14"/>
        <v>No</v>
      </c>
      <c r="P51" s="1" t="str">
        <f t="shared" si="15"/>
        <v>No</v>
      </c>
      <c r="Q51" s="1" t="str">
        <f t="shared" si="16"/>
        <v>No</v>
      </c>
      <c r="R51" s="1" t="str">
        <f t="shared" si="17"/>
        <v>No</v>
      </c>
      <c r="S51" s="1" t="str">
        <f t="shared" si="18"/>
        <v>No</v>
      </c>
    </row>
    <row r="52" spans="1:19" x14ac:dyDescent="0.55000000000000004">
      <c r="A52" s="10">
        <v>1928</v>
      </c>
      <c r="B52" s="11">
        <v>1325000</v>
      </c>
      <c r="C52" s="1" t="str">
        <f t="shared" si="20"/>
        <v>No</v>
      </c>
      <c r="D52" s="1" t="str">
        <f t="shared" si="3"/>
        <v>No</v>
      </c>
      <c r="E52" s="1" t="str">
        <f t="shared" si="4"/>
        <v>No</v>
      </c>
      <c r="F52" s="1" t="str">
        <f t="shared" si="5"/>
        <v>No</v>
      </c>
      <c r="G52" s="1" t="str">
        <f t="shared" si="6"/>
        <v>No</v>
      </c>
      <c r="H52" s="1" t="str">
        <f t="shared" si="7"/>
        <v>No</v>
      </c>
      <c r="I52" s="1" t="str">
        <f t="shared" si="8"/>
        <v>Yes</v>
      </c>
      <c r="J52" s="1" t="str">
        <f t="shared" si="9"/>
        <v>No</v>
      </c>
      <c r="K52" s="1" t="str">
        <f t="shared" si="10"/>
        <v>No</v>
      </c>
      <c r="L52" s="1" t="str">
        <f t="shared" si="11"/>
        <v>No</v>
      </c>
      <c r="M52" s="1" t="str">
        <f t="shared" si="12"/>
        <v>No</v>
      </c>
      <c r="N52" s="1" t="str">
        <f t="shared" si="13"/>
        <v>No</v>
      </c>
      <c r="O52" s="1" t="str">
        <f t="shared" si="14"/>
        <v>No</v>
      </c>
      <c r="P52" s="1" t="str">
        <f t="shared" si="15"/>
        <v>No</v>
      </c>
      <c r="Q52" s="1" t="str">
        <f t="shared" si="16"/>
        <v>No</v>
      </c>
      <c r="R52" s="1" t="str">
        <f t="shared" si="17"/>
        <v>No</v>
      </c>
      <c r="S52" s="1" t="str">
        <f t="shared" si="18"/>
        <v>No</v>
      </c>
    </row>
    <row r="53" spans="1:19" x14ac:dyDescent="0.55000000000000004">
      <c r="A53" s="10">
        <v>1993</v>
      </c>
      <c r="B53" s="11">
        <v>1333000</v>
      </c>
      <c r="C53" s="1" t="str">
        <f t="shared" si="20"/>
        <v>No</v>
      </c>
      <c r="D53" s="1" t="str">
        <f t="shared" si="3"/>
        <v>No</v>
      </c>
      <c r="E53" s="1" t="str">
        <f t="shared" si="4"/>
        <v>No</v>
      </c>
      <c r="F53" s="1" t="str">
        <f t="shared" si="5"/>
        <v>No</v>
      </c>
      <c r="G53" s="1" t="str">
        <f t="shared" si="6"/>
        <v>No</v>
      </c>
      <c r="H53" s="1" t="str">
        <f t="shared" si="7"/>
        <v>No</v>
      </c>
      <c r="I53" s="1" t="str">
        <f t="shared" si="8"/>
        <v>Yes</v>
      </c>
      <c r="J53" s="1" t="str">
        <f t="shared" si="9"/>
        <v>No</v>
      </c>
      <c r="K53" s="1" t="str">
        <f t="shared" si="10"/>
        <v>No</v>
      </c>
      <c r="L53" s="1" t="str">
        <f t="shared" si="11"/>
        <v>No</v>
      </c>
      <c r="M53" s="1" t="str">
        <f t="shared" si="12"/>
        <v>No</v>
      </c>
      <c r="N53" s="1" t="str">
        <f t="shared" si="13"/>
        <v>No</v>
      </c>
      <c r="O53" s="1" t="str">
        <f t="shared" si="14"/>
        <v>No</v>
      </c>
      <c r="P53" s="1" t="str">
        <f t="shared" si="15"/>
        <v>No</v>
      </c>
      <c r="Q53" s="1" t="str">
        <f t="shared" si="16"/>
        <v>No</v>
      </c>
      <c r="R53" s="1" t="str">
        <f t="shared" si="17"/>
        <v>No</v>
      </c>
      <c r="S53" s="1" t="str">
        <f t="shared" si="18"/>
        <v>No</v>
      </c>
    </row>
    <row r="54" spans="1:19" x14ac:dyDescent="0.55000000000000004">
      <c r="A54" s="10">
        <v>1963</v>
      </c>
      <c r="B54" s="11">
        <v>1334000</v>
      </c>
      <c r="C54" s="1" t="str">
        <f t="shared" si="20"/>
        <v>No</v>
      </c>
      <c r="D54" s="1" t="str">
        <f t="shared" si="3"/>
        <v>No</v>
      </c>
      <c r="E54" s="1" t="str">
        <f t="shared" si="4"/>
        <v>No</v>
      </c>
      <c r="F54" s="1" t="str">
        <f t="shared" si="5"/>
        <v>No</v>
      </c>
      <c r="G54" s="1" t="str">
        <f t="shared" si="6"/>
        <v>No</v>
      </c>
      <c r="H54" s="1" t="str">
        <f t="shared" si="7"/>
        <v>No</v>
      </c>
      <c r="I54" s="1" t="str">
        <f t="shared" si="8"/>
        <v>Yes</v>
      </c>
      <c r="J54" s="1" t="str">
        <f t="shared" si="9"/>
        <v>No</v>
      </c>
      <c r="K54" s="1" t="str">
        <f t="shared" si="10"/>
        <v>No</v>
      </c>
      <c r="L54" s="1" t="str">
        <f t="shared" si="11"/>
        <v>No</v>
      </c>
      <c r="M54" s="1" t="str">
        <f t="shared" si="12"/>
        <v>No</v>
      </c>
      <c r="N54" s="1" t="str">
        <f t="shared" si="13"/>
        <v>No</v>
      </c>
      <c r="O54" s="1" t="str">
        <f t="shared" si="14"/>
        <v>No</v>
      </c>
      <c r="P54" s="1" t="str">
        <f t="shared" si="15"/>
        <v>No</v>
      </c>
      <c r="Q54" s="1" t="str">
        <f t="shared" si="16"/>
        <v>No</v>
      </c>
      <c r="R54" s="1" t="str">
        <f t="shared" si="17"/>
        <v>No</v>
      </c>
      <c r="S54" s="1" t="str">
        <f t="shared" si="18"/>
        <v>No</v>
      </c>
    </row>
    <row r="55" spans="1:19" x14ac:dyDescent="0.55000000000000004">
      <c r="A55" s="10">
        <v>1978</v>
      </c>
      <c r="B55" s="11">
        <v>1350000</v>
      </c>
      <c r="C55" s="1" t="str">
        <f t="shared" si="20"/>
        <v>No</v>
      </c>
      <c r="D55" s="1" t="str">
        <f t="shared" si="3"/>
        <v>No</v>
      </c>
      <c r="E55" s="1" t="str">
        <f t="shared" si="4"/>
        <v>No</v>
      </c>
      <c r="F55" s="1" t="str">
        <f t="shared" si="5"/>
        <v>No</v>
      </c>
      <c r="G55" s="1" t="str">
        <f t="shared" si="6"/>
        <v>No</v>
      </c>
      <c r="H55" s="1" t="str">
        <f t="shared" si="7"/>
        <v>No</v>
      </c>
      <c r="I55" s="1" t="str">
        <f t="shared" si="8"/>
        <v>Yes</v>
      </c>
      <c r="J55" s="1" t="str">
        <f t="shared" si="9"/>
        <v>No</v>
      </c>
      <c r="K55" s="1" t="str">
        <f t="shared" si="10"/>
        <v>No</v>
      </c>
      <c r="L55" s="1" t="str">
        <f t="shared" si="11"/>
        <v>No</v>
      </c>
      <c r="M55" s="1" t="str">
        <f t="shared" si="12"/>
        <v>No</v>
      </c>
      <c r="N55" s="1" t="str">
        <f t="shared" si="13"/>
        <v>No</v>
      </c>
      <c r="O55" s="1" t="str">
        <f t="shared" si="14"/>
        <v>No</v>
      </c>
      <c r="P55" s="1" t="str">
        <f t="shared" si="15"/>
        <v>No</v>
      </c>
      <c r="Q55" s="1" t="str">
        <f t="shared" si="16"/>
        <v>No</v>
      </c>
      <c r="R55" s="1" t="str">
        <f t="shared" si="17"/>
        <v>No</v>
      </c>
      <c r="S55" s="1" t="str">
        <f t="shared" si="18"/>
        <v>No</v>
      </c>
    </row>
    <row r="56" spans="1:19" x14ac:dyDescent="0.55000000000000004">
      <c r="A56" s="10">
        <v>1998</v>
      </c>
      <c r="B56" s="12">
        <v>1350000</v>
      </c>
      <c r="C56" s="1" t="str">
        <f t="shared" si="20"/>
        <v>No</v>
      </c>
      <c r="D56" s="1" t="str">
        <f t="shared" si="3"/>
        <v>No</v>
      </c>
      <c r="E56" s="1" t="str">
        <f t="shared" si="4"/>
        <v>No</v>
      </c>
      <c r="F56" s="1" t="str">
        <f t="shared" si="5"/>
        <v>No</v>
      </c>
      <c r="G56" s="1" t="str">
        <f t="shared" si="6"/>
        <v>No</v>
      </c>
      <c r="H56" s="1" t="str">
        <f t="shared" si="7"/>
        <v>No</v>
      </c>
      <c r="I56" s="1" t="str">
        <f t="shared" si="8"/>
        <v>Yes</v>
      </c>
      <c r="J56" s="1" t="str">
        <f t="shared" si="9"/>
        <v>No</v>
      </c>
      <c r="K56" s="1" t="str">
        <f t="shared" si="10"/>
        <v>No</v>
      </c>
      <c r="L56" s="1" t="str">
        <f t="shared" si="11"/>
        <v>No</v>
      </c>
      <c r="M56" s="1" t="str">
        <f t="shared" si="12"/>
        <v>No</v>
      </c>
      <c r="N56" s="1" t="str">
        <f t="shared" si="13"/>
        <v>No</v>
      </c>
      <c r="O56" s="1" t="str">
        <f t="shared" si="14"/>
        <v>No</v>
      </c>
      <c r="P56" s="1" t="str">
        <f t="shared" si="15"/>
        <v>No</v>
      </c>
      <c r="Q56" s="1" t="str">
        <f t="shared" si="16"/>
        <v>No</v>
      </c>
      <c r="R56" s="1" t="str">
        <f t="shared" si="17"/>
        <v>No</v>
      </c>
      <c r="S56" s="1" t="str">
        <f t="shared" si="18"/>
        <v>No</v>
      </c>
    </row>
    <row r="57" spans="1:19" x14ac:dyDescent="0.55000000000000004">
      <c r="A57" s="10">
        <v>1951</v>
      </c>
      <c r="B57" s="11">
        <v>1356000</v>
      </c>
      <c r="C57" s="1" t="str">
        <f t="shared" ref="C57:C72" si="21">IF(AND(B57&gt;$C$7,B57&lt;=D$7),"Yes","No")</f>
        <v>No</v>
      </c>
      <c r="D57" s="1" t="str">
        <f t="shared" si="3"/>
        <v>No</v>
      </c>
      <c r="E57" s="1" t="str">
        <f t="shared" si="4"/>
        <v>No</v>
      </c>
      <c r="F57" s="1" t="str">
        <f t="shared" si="5"/>
        <v>No</v>
      </c>
      <c r="G57" s="1" t="str">
        <f t="shared" si="6"/>
        <v>No</v>
      </c>
      <c r="H57" s="1" t="str">
        <f t="shared" si="7"/>
        <v>No</v>
      </c>
      <c r="I57" s="1" t="str">
        <f t="shared" si="8"/>
        <v>Yes</v>
      </c>
      <c r="J57" s="1" t="str">
        <f t="shared" si="9"/>
        <v>No</v>
      </c>
      <c r="K57" s="1" t="str">
        <f t="shared" si="10"/>
        <v>No</v>
      </c>
      <c r="L57" s="1" t="str">
        <f t="shared" si="11"/>
        <v>No</v>
      </c>
      <c r="M57" s="1" t="str">
        <f t="shared" si="12"/>
        <v>No</v>
      </c>
      <c r="N57" s="1" t="str">
        <f t="shared" si="13"/>
        <v>No</v>
      </c>
      <c r="O57" s="1" t="str">
        <f t="shared" si="14"/>
        <v>No</v>
      </c>
      <c r="P57" s="1" t="str">
        <f t="shared" si="15"/>
        <v>No</v>
      </c>
      <c r="Q57" s="1" t="str">
        <f t="shared" si="16"/>
        <v>No</v>
      </c>
      <c r="R57" s="1" t="str">
        <f t="shared" si="17"/>
        <v>No</v>
      </c>
      <c r="S57" s="1" t="str">
        <f t="shared" si="18"/>
        <v>No</v>
      </c>
    </row>
    <row r="58" spans="1:19" x14ac:dyDescent="0.55000000000000004">
      <c r="A58" s="10">
        <v>1933</v>
      </c>
      <c r="B58" s="11">
        <v>1360000</v>
      </c>
      <c r="C58" s="1" t="str">
        <f t="shared" si="21"/>
        <v>No</v>
      </c>
      <c r="D58" s="1" t="str">
        <f t="shared" si="3"/>
        <v>No</v>
      </c>
      <c r="E58" s="1" t="str">
        <f t="shared" si="4"/>
        <v>No</v>
      </c>
      <c r="F58" s="1" t="str">
        <f t="shared" si="5"/>
        <v>No</v>
      </c>
      <c r="G58" s="1" t="str">
        <f t="shared" si="6"/>
        <v>No</v>
      </c>
      <c r="H58" s="1" t="str">
        <f t="shared" si="7"/>
        <v>No</v>
      </c>
      <c r="I58" s="1" t="str">
        <f t="shared" si="8"/>
        <v>Yes</v>
      </c>
      <c r="J58" s="1" t="str">
        <f t="shared" si="9"/>
        <v>No</v>
      </c>
      <c r="K58" s="1" t="str">
        <f t="shared" si="10"/>
        <v>No</v>
      </c>
      <c r="L58" s="1" t="str">
        <f t="shared" si="11"/>
        <v>No</v>
      </c>
      <c r="M58" s="1" t="str">
        <f t="shared" si="12"/>
        <v>No</v>
      </c>
      <c r="N58" s="1" t="str">
        <f t="shared" si="13"/>
        <v>No</v>
      </c>
      <c r="O58" s="1" t="str">
        <f t="shared" si="14"/>
        <v>No</v>
      </c>
      <c r="P58" s="1" t="str">
        <f t="shared" si="15"/>
        <v>No</v>
      </c>
      <c r="Q58" s="1" t="str">
        <f t="shared" si="16"/>
        <v>No</v>
      </c>
      <c r="R58" s="1" t="str">
        <f t="shared" si="17"/>
        <v>No</v>
      </c>
      <c r="S58" s="1" t="str">
        <f t="shared" si="18"/>
        <v>No</v>
      </c>
    </row>
    <row r="59" spans="1:19" x14ac:dyDescent="0.55000000000000004">
      <c r="A59" s="10">
        <v>1952</v>
      </c>
      <c r="B59" s="11">
        <v>1368000</v>
      </c>
      <c r="C59" s="1" t="str">
        <f t="shared" si="21"/>
        <v>No</v>
      </c>
      <c r="D59" s="1" t="str">
        <f t="shared" si="3"/>
        <v>No</v>
      </c>
      <c r="E59" s="1" t="str">
        <f t="shared" si="4"/>
        <v>No</v>
      </c>
      <c r="F59" s="1" t="str">
        <f t="shared" si="5"/>
        <v>No</v>
      </c>
      <c r="G59" s="1" t="str">
        <f t="shared" si="6"/>
        <v>No</v>
      </c>
      <c r="H59" s="1" t="str">
        <f t="shared" si="7"/>
        <v>No</v>
      </c>
      <c r="I59" s="1" t="str">
        <f t="shared" si="8"/>
        <v>Yes</v>
      </c>
      <c r="J59" s="1" t="str">
        <f t="shared" si="9"/>
        <v>No</v>
      </c>
      <c r="K59" s="1" t="str">
        <f t="shared" si="10"/>
        <v>No</v>
      </c>
      <c r="L59" s="1" t="str">
        <f t="shared" si="11"/>
        <v>No</v>
      </c>
      <c r="M59" s="1" t="str">
        <f t="shared" si="12"/>
        <v>No</v>
      </c>
      <c r="N59" s="1" t="str">
        <f t="shared" si="13"/>
        <v>No</v>
      </c>
      <c r="O59" s="1" t="str">
        <f t="shared" si="14"/>
        <v>No</v>
      </c>
      <c r="P59" s="1" t="str">
        <f t="shared" si="15"/>
        <v>No</v>
      </c>
      <c r="Q59" s="1" t="str">
        <f t="shared" si="16"/>
        <v>No</v>
      </c>
      <c r="R59" s="1" t="str">
        <f t="shared" si="17"/>
        <v>No</v>
      </c>
      <c r="S59" s="1" t="str">
        <f t="shared" si="18"/>
        <v>No</v>
      </c>
    </row>
    <row r="60" spans="1:19" x14ac:dyDescent="0.55000000000000004">
      <c r="A60" s="10">
        <v>1980</v>
      </c>
      <c r="B60" s="11">
        <v>1370000</v>
      </c>
      <c r="C60" s="1" t="str">
        <f t="shared" si="21"/>
        <v>No</v>
      </c>
      <c r="D60" s="1" t="str">
        <f t="shared" si="3"/>
        <v>No</v>
      </c>
      <c r="E60" s="1" t="str">
        <f t="shared" si="4"/>
        <v>No</v>
      </c>
      <c r="F60" s="1" t="str">
        <f t="shared" si="5"/>
        <v>No</v>
      </c>
      <c r="G60" s="1" t="str">
        <f t="shared" si="6"/>
        <v>No</v>
      </c>
      <c r="H60" s="1" t="str">
        <f t="shared" si="7"/>
        <v>No</v>
      </c>
      <c r="I60" s="1" t="str">
        <f t="shared" si="8"/>
        <v>Yes</v>
      </c>
      <c r="J60" s="1" t="str">
        <f t="shared" si="9"/>
        <v>No</v>
      </c>
      <c r="K60" s="1" t="str">
        <f t="shared" si="10"/>
        <v>No</v>
      </c>
      <c r="L60" s="1" t="str">
        <f t="shared" si="11"/>
        <v>No</v>
      </c>
      <c r="M60" s="1" t="str">
        <f t="shared" si="12"/>
        <v>No</v>
      </c>
      <c r="N60" s="1" t="str">
        <f t="shared" si="13"/>
        <v>No</v>
      </c>
      <c r="O60" s="1" t="str">
        <f t="shared" si="14"/>
        <v>No</v>
      </c>
      <c r="P60" s="1" t="str">
        <f t="shared" si="15"/>
        <v>No</v>
      </c>
      <c r="Q60" s="1" t="str">
        <f t="shared" si="16"/>
        <v>No</v>
      </c>
      <c r="R60" s="1" t="str">
        <f t="shared" si="17"/>
        <v>No</v>
      </c>
      <c r="S60" s="1" t="str">
        <f t="shared" si="18"/>
        <v>No</v>
      </c>
    </row>
    <row r="61" spans="1:19" x14ac:dyDescent="0.55000000000000004">
      <c r="A61" s="10">
        <v>2003</v>
      </c>
      <c r="B61" s="12">
        <v>1370000</v>
      </c>
      <c r="C61" s="1" t="str">
        <f t="shared" si="21"/>
        <v>No</v>
      </c>
      <c r="D61" s="1" t="str">
        <f t="shared" si="3"/>
        <v>No</v>
      </c>
      <c r="E61" s="1" t="str">
        <f t="shared" si="4"/>
        <v>No</v>
      </c>
      <c r="F61" s="1" t="str">
        <f t="shared" si="5"/>
        <v>No</v>
      </c>
      <c r="G61" s="1" t="str">
        <f t="shared" si="6"/>
        <v>No</v>
      </c>
      <c r="H61" s="1" t="str">
        <f t="shared" si="7"/>
        <v>No</v>
      </c>
      <c r="I61" s="1" t="str">
        <f t="shared" si="8"/>
        <v>Yes</v>
      </c>
      <c r="J61" s="1" t="str">
        <f t="shared" si="9"/>
        <v>No</v>
      </c>
      <c r="K61" s="1" t="str">
        <f t="shared" si="10"/>
        <v>No</v>
      </c>
      <c r="L61" s="1" t="str">
        <f t="shared" si="11"/>
        <v>No</v>
      </c>
      <c r="M61" s="1" t="str">
        <f t="shared" si="12"/>
        <v>No</v>
      </c>
      <c r="N61" s="1" t="str">
        <f t="shared" si="13"/>
        <v>No</v>
      </c>
      <c r="O61" s="1" t="str">
        <f t="shared" si="14"/>
        <v>No</v>
      </c>
      <c r="P61" s="1" t="str">
        <f t="shared" si="15"/>
        <v>No</v>
      </c>
      <c r="Q61" s="1" t="str">
        <f t="shared" si="16"/>
        <v>No</v>
      </c>
      <c r="R61" s="1" t="str">
        <f t="shared" si="17"/>
        <v>No</v>
      </c>
      <c r="S61" s="1" t="str">
        <f t="shared" si="18"/>
        <v>No</v>
      </c>
    </row>
    <row r="62" spans="1:19" x14ac:dyDescent="0.55000000000000004">
      <c r="A62" s="10">
        <v>1990</v>
      </c>
      <c r="B62" s="11">
        <v>1380000</v>
      </c>
      <c r="C62" s="1" t="str">
        <f t="shared" si="21"/>
        <v>No</v>
      </c>
      <c r="D62" s="1" t="str">
        <f t="shared" si="3"/>
        <v>No</v>
      </c>
      <c r="E62" s="1" t="str">
        <f t="shared" si="4"/>
        <v>No</v>
      </c>
      <c r="F62" s="1" t="str">
        <f t="shared" si="5"/>
        <v>No</v>
      </c>
      <c r="G62" s="1" t="str">
        <f t="shared" si="6"/>
        <v>No</v>
      </c>
      <c r="H62" s="1" t="str">
        <f t="shared" si="7"/>
        <v>No</v>
      </c>
      <c r="I62" s="1" t="str">
        <f t="shared" si="8"/>
        <v>Yes</v>
      </c>
      <c r="J62" s="1" t="str">
        <f t="shared" si="9"/>
        <v>No</v>
      </c>
      <c r="K62" s="1" t="str">
        <f t="shared" si="10"/>
        <v>No</v>
      </c>
      <c r="L62" s="1" t="str">
        <f t="shared" si="11"/>
        <v>No</v>
      </c>
      <c r="M62" s="1" t="str">
        <f t="shared" si="12"/>
        <v>No</v>
      </c>
      <c r="N62" s="1" t="str">
        <f t="shared" si="13"/>
        <v>No</v>
      </c>
      <c r="O62" s="1" t="str">
        <f t="shared" si="14"/>
        <v>No</v>
      </c>
      <c r="P62" s="1" t="str">
        <f t="shared" si="15"/>
        <v>No</v>
      </c>
      <c r="Q62" s="1" t="str">
        <f t="shared" si="16"/>
        <v>No</v>
      </c>
      <c r="R62" s="1" t="str">
        <f t="shared" si="17"/>
        <v>No</v>
      </c>
      <c r="S62" s="1" t="str">
        <f t="shared" si="18"/>
        <v>No</v>
      </c>
    </row>
    <row r="63" spans="1:19" x14ac:dyDescent="0.55000000000000004">
      <c r="A63" s="10">
        <v>2013</v>
      </c>
      <c r="B63" s="12">
        <v>1380000</v>
      </c>
      <c r="C63" s="1" t="str">
        <f t="shared" si="21"/>
        <v>No</v>
      </c>
      <c r="D63" s="1" t="str">
        <f t="shared" si="3"/>
        <v>No</v>
      </c>
      <c r="E63" s="1" t="str">
        <f t="shared" si="4"/>
        <v>No</v>
      </c>
      <c r="F63" s="1" t="str">
        <f t="shared" si="5"/>
        <v>No</v>
      </c>
      <c r="G63" s="1" t="str">
        <f t="shared" si="6"/>
        <v>No</v>
      </c>
      <c r="H63" s="1" t="str">
        <f t="shared" si="7"/>
        <v>No</v>
      </c>
      <c r="I63" s="1" t="str">
        <f t="shared" si="8"/>
        <v>Yes</v>
      </c>
      <c r="J63" s="1" t="str">
        <f t="shared" si="9"/>
        <v>No</v>
      </c>
      <c r="K63" s="1" t="str">
        <f t="shared" si="10"/>
        <v>No</v>
      </c>
      <c r="L63" s="1" t="str">
        <f t="shared" si="11"/>
        <v>No</v>
      </c>
      <c r="M63" s="1" t="str">
        <f t="shared" si="12"/>
        <v>No</v>
      </c>
      <c r="N63" s="1" t="str">
        <f t="shared" si="13"/>
        <v>No</v>
      </c>
      <c r="O63" s="1" t="str">
        <f t="shared" si="14"/>
        <v>No</v>
      </c>
      <c r="P63" s="1" t="str">
        <f t="shared" si="15"/>
        <v>No</v>
      </c>
      <c r="Q63" s="1" t="str">
        <f t="shared" si="16"/>
        <v>No</v>
      </c>
      <c r="R63" s="1" t="str">
        <f t="shared" si="17"/>
        <v>No</v>
      </c>
      <c r="S63" s="1" t="str">
        <f t="shared" si="18"/>
        <v>No</v>
      </c>
    </row>
    <row r="64" spans="1:19" x14ac:dyDescent="0.55000000000000004">
      <c r="A64" s="10">
        <v>1948</v>
      </c>
      <c r="B64" s="11">
        <v>1401000</v>
      </c>
      <c r="C64" s="1" t="str">
        <f t="shared" si="21"/>
        <v>No</v>
      </c>
      <c r="D64" s="1" t="str">
        <f t="shared" si="3"/>
        <v>No</v>
      </c>
      <c r="E64" s="1" t="str">
        <f t="shared" si="4"/>
        <v>No</v>
      </c>
      <c r="F64" s="1" t="str">
        <f t="shared" si="5"/>
        <v>No</v>
      </c>
      <c r="G64" s="1" t="str">
        <f t="shared" si="6"/>
        <v>No</v>
      </c>
      <c r="H64" s="1" t="str">
        <f t="shared" si="7"/>
        <v>No</v>
      </c>
      <c r="I64" s="1" t="str">
        <f t="shared" si="8"/>
        <v>Yes</v>
      </c>
      <c r="J64" s="1" t="str">
        <f t="shared" si="9"/>
        <v>No</v>
      </c>
      <c r="K64" s="1" t="str">
        <f t="shared" si="10"/>
        <v>No</v>
      </c>
      <c r="L64" s="1" t="str">
        <f t="shared" si="11"/>
        <v>No</v>
      </c>
      <c r="M64" s="1" t="str">
        <f t="shared" si="12"/>
        <v>No</v>
      </c>
      <c r="N64" s="1" t="str">
        <f t="shared" si="13"/>
        <v>No</v>
      </c>
      <c r="O64" s="1" t="str">
        <f t="shared" si="14"/>
        <v>No</v>
      </c>
      <c r="P64" s="1" t="str">
        <f t="shared" si="15"/>
        <v>No</v>
      </c>
      <c r="Q64" s="1" t="str">
        <f t="shared" si="16"/>
        <v>No</v>
      </c>
      <c r="R64" s="1" t="str">
        <f t="shared" si="17"/>
        <v>No</v>
      </c>
      <c r="S64" s="1" t="str">
        <f t="shared" si="18"/>
        <v>No</v>
      </c>
    </row>
    <row r="65" spans="1:19" x14ac:dyDescent="0.55000000000000004">
      <c r="A65" s="10">
        <v>1969</v>
      </c>
      <c r="B65" s="11">
        <v>1404000</v>
      </c>
      <c r="C65" s="1" t="str">
        <f t="shared" si="21"/>
        <v>No</v>
      </c>
      <c r="D65" s="1" t="str">
        <f t="shared" si="3"/>
        <v>No</v>
      </c>
      <c r="E65" s="1" t="str">
        <f t="shared" si="4"/>
        <v>No</v>
      </c>
      <c r="F65" s="1" t="str">
        <f t="shared" si="5"/>
        <v>No</v>
      </c>
      <c r="G65" s="1" t="str">
        <f t="shared" si="6"/>
        <v>No</v>
      </c>
      <c r="H65" s="1" t="str">
        <f t="shared" si="7"/>
        <v>No</v>
      </c>
      <c r="I65" s="1" t="str">
        <f t="shared" si="8"/>
        <v>Yes</v>
      </c>
      <c r="J65" s="1" t="str">
        <f t="shared" si="9"/>
        <v>No</v>
      </c>
      <c r="K65" s="1" t="str">
        <f t="shared" si="10"/>
        <v>No</v>
      </c>
      <c r="L65" s="1" t="str">
        <f t="shared" si="11"/>
        <v>No</v>
      </c>
      <c r="M65" s="1" t="str">
        <f t="shared" si="12"/>
        <v>No</v>
      </c>
      <c r="N65" s="1" t="str">
        <f t="shared" si="13"/>
        <v>No</v>
      </c>
      <c r="O65" s="1" t="str">
        <f t="shared" si="14"/>
        <v>No</v>
      </c>
      <c r="P65" s="1" t="str">
        <f t="shared" si="15"/>
        <v>No</v>
      </c>
      <c r="Q65" s="1" t="str">
        <f t="shared" si="16"/>
        <v>No</v>
      </c>
      <c r="R65" s="1" t="str">
        <f t="shared" si="17"/>
        <v>No</v>
      </c>
      <c r="S65" s="1" t="str">
        <f t="shared" si="18"/>
        <v>No</v>
      </c>
    </row>
    <row r="66" spans="1:19" x14ac:dyDescent="0.55000000000000004">
      <c r="A66" s="10">
        <v>1932</v>
      </c>
      <c r="B66" s="11">
        <v>1410000</v>
      </c>
      <c r="C66" s="1" t="str">
        <f t="shared" si="21"/>
        <v>No</v>
      </c>
      <c r="D66" s="1" t="str">
        <f t="shared" si="3"/>
        <v>No</v>
      </c>
      <c r="E66" s="1" t="str">
        <f t="shared" si="4"/>
        <v>No</v>
      </c>
      <c r="F66" s="1" t="str">
        <f t="shared" si="5"/>
        <v>No</v>
      </c>
      <c r="G66" s="1" t="str">
        <f t="shared" si="6"/>
        <v>No</v>
      </c>
      <c r="H66" s="1" t="str">
        <f t="shared" si="7"/>
        <v>No</v>
      </c>
      <c r="I66" s="1" t="str">
        <f t="shared" si="8"/>
        <v>No</v>
      </c>
      <c r="J66" s="1" t="str">
        <f t="shared" si="9"/>
        <v>Yes</v>
      </c>
      <c r="K66" s="1" t="str">
        <f t="shared" si="10"/>
        <v>No</v>
      </c>
      <c r="L66" s="1" t="str">
        <f t="shared" si="11"/>
        <v>No</v>
      </c>
      <c r="M66" s="1" t="str">
        <f t="shared" si="12"/>
        <v>No</v>
      </c>
      <c r="N66" s="1" t="str">
        <f t="shared" si="13"/>
        <v>No</v>
      </c>
      <c r="O66" s="1" t="str">
        <f t="shared" si="14"/>
        <v>No</v>
      </c>
      <c r="P66" s="1" t="str">
        <f t="shared" si="15"/>
        <v>No</v>
      </c>
      <c r="Q66" s="1" t="str">
        <f t="shared" si="16"/>
        <v>No</v>
      </c>
      <c r="R66" s="1" t="str">
        <f t="shared" si="17"/>
        <v>No</v>
      </c>
      <c r="S66" s="1" t="str">
        <f t="shared" si="18"/>
        <v>No</v>
      </c>
    </row>
    <row r="67" spans="1:19" x14ac:dyDescent="0.55000000000000004">
      <c r="A67" s="10">
        <v>1939</v>
      </c>
      <c r="B67" s="11">
        <v>1410000</v>
      </c>
      <c r="C67" s="1" t="str">
        <f t="shared" si="21"/>
        <v>No</v>
      </c>
      <c r="D67" s="1" t="str">
        <f t="shared" si="3"/>
        <v>No</v>
      </c>
      <c r="E67" s="1" t="str">
        <f t="shared" si="4"/>
        <v>No</v>
      </c>
      <c r="F67" s="1" t="str">
        <f t="shared" si="5"/>
        <v>No</v>
      </c>
      <c r="G67" s="1" t="str">
        <f t="shared" si="6"/>
        <v>No</v>
      </c>
      <c r="H67" s="1" t="str">
        <f t="shared" si="7"/>
        <v>No</v>
      </c>
      <c r="I67" s="1" t="str">
        <f t="shared" si="8"/>
        <v>No</v>
      </c>
      <c r="J67" s="1" t="str">
        <f t="shared" si="9"/>
        <v>Yes</v>
      </c>
      <c r="K67" s="1" t="str">
        <f t="shared" si="10"/>
        <v>No</v>
      </c>
      <c r="L67" s="1" t="str">
        <f t="shared" si="11"/>
        <v>No</v>
      </c>
      <c r="M67" s="1" t="str">
        <f t="shared" si="12"/>
        <v>No</v>
      </c>
      <c r="N67" s="1" t="str">
        <f t="shared" si="13"/>
        <v>No</v>
      </c>
      <c r="O67" s="1" t="str">
        <f t="shared" si="14"/>
        <v>No</v>
      </c>
      <c r="P67" s="1" t="str">
        <f t="shared" si="15"/>
        <v>No</v>
      </c>
      <c r="Q67" s="1" t="str">
        <f t="shared" si="16"/>
        <v>No</v>
      </c>
      <c r="R67" s="1" t="str">
        <f t="shared" si="17"/>
        <v>No</v>
      </c>
      <c r="S67" s="1" t="str">
        <f t="shared" si="18"/>
        <v>No</v>
      </c>
    </row>
    <row r="68" spans="1:19" x14ac:dyDescent="0.55000000000000004">
      <c r="A68" s="10">
        <v>1935</v>
      </c>
      <c r="B68" s="11">
        <v>1420000</v>
      </c>
      <c r="C68" s="1" t="str">
        <f t="shared" si="21"/>
        <v>No</v>
      </c>
      <c r="D68" s="1" t="str">
        <f t="shared" si="3"/>
        <v>No</v>
      </c>
      <c r="E68" s="1" t="str">
        <f t="shared" si="4"/>
        <v>No</v>
      </c>
      <c r="F68" s="1" t="str">
        <f t="shared" si="5"/>
        <v>No</v>
      </c>
      <c r="G68" s="1" t="str">
        <f t="shared" si="6"/>
        <v>No</v>
      </c>
      <c r="H68" s="1" t="str">
        <f t="shared" si="7"/>
        <v>No</v>
      </c>
      <c r="I68" s="1" t="str">
        <f t="shared" si="8"/>
        <v>No</v>
      </c>
      <c r="J68" s="1" t="str">
        <f t="shared" si="9"/>
        <v>Yes</v>
      </c>
      <c r="K68" s="1" t="str">
        <f t="shared" si="10"/>
        <v>No</v>
      </c>
      <c r="L68" s="1" t="str">
        <f t="shared" si="11"/>
        <v>No</v>
      </c>
      <c r="M68" s="1" t="str">
        <f t="shared" si="12"/>
        <v>No</v>
      </c>
      <c r="N68" s="1" t="str">
        <f t="shared" si="13"/>
        <v>No</v>
      </c>
      <c r="O68" s="1" t="str">
        <f t="shared" si="14"/>
        <v>No</v>
      </c>
      <c r="P68" s="1" t="str">
        <f t="shared" si="15"/>
        <v>No</v>
      </c>
      <c r="Q68" s="1" t="str">
        <f t="shared" si="16"/>
        <v>No</v>
      </c>
      <c r="R68" s="1" t="str">
        <f t="shared" si="17"/>
        <v>No</v>
      </c>
      <c r="S68" s="1" t="str">
        <f t="shared" si="18"/>
        <v>No</v>
      </c>
    </row>
    <row r="69" spans="1:19" x14ac:dyDescent="0.55000000000000004">
      <c r="A69" s="10">
        <v>1985</v>
      </c>
      <c r="B69" s="11">
        <v>1430000</v>
      </c>
      <c r="C69" s="1" t="str">
        <f t="shared" si="21"/>
        <v>No</v>
      </c>
      <c r="D69" s="1" t="str">
        <f t="shared" si="3"/>
        <v>No</v>
      </c>
      <c r="E69" s="1" t="str">
        <f t="shared" si="4"/>
        <v>No</v>
      </c>
      <c r="F69" s="1" t="str">
        <f t="shared" si="5"/>
        <v>No</v>
      </c>
      <c r="G69" s="1" t="str">
        <f t="shared" si="6"/>
        <v>No</v>
      </c>
      <c r="H69" s="1" t="str">
        <f t="shared" si="7"/>
        <v>No</v>
      </c>
      <c r="I69" s="1" t="str">
        <f t="shared" si="8"/>
        <v>No</v>
      </c>
      <c r="J69" s="1" t="str">
        <f t="shared" si="9"/>
        <v>Yes</v>
      </c>
      <c r="K69" s="1" t="str">
        <f t="shared" si="10"/>
        <v>No</v>
      </c>
      <c r="L69" s="1" t="str">
        <f t="shared" si="11"/>
        <v>No</v>
      </c>
      <c r="M69" s="1" t="str">
        <f t="shared" si="12"/>
        <v>No</v>
      </c>
      <c r="N69" s="1" t="str">
        <f t="shared" si="13"/>
        <v>No</v>
      </c>
      <c r="O69" s="1" t="str">
        <f t="shared" si="14"/>
        <v>No</v>
      </c>
      <c r="P69" s="1" t="str">
        <f t="shared" si="15"/>
        <v>No</v>
      </c>
      <c r="Q69" s="1" t="str">
        <f t="shared" si="16"/>
        <v>No</v>
      </c>
      <c r="R69" s="1" t="str">
        <f t="shared" si="17"/>
        <v>No</v>
      </c>
      <c r="S69" s="1" t="str">
        <f t="shared" si="18"/>
        <v>No</v>
      </c>
    </row>
    <row r="70" spans="1:19" x14ac:dyDescent="0.55000000000000004">
      <c r="A70" s="10">
        <v>1989</v>
      </c>
      <c r="B70" s="11">
        <v>1430000</v>
      </c>
      <c r="C70" s="1" t="str">
        <f t="shared" si="21"/>
        <v>No</v>
      </c>
      <c r="D70" s="1" t="str">
        <f t="shared" si="3"/>
        <v>No</v>
      </c>
      <c r="E70" s="1" t="str">
        <f t="shared" si="4"/>
        <v>No</v>
      </c>
      <c r="F70" s="1" t="str">
        <f t="shared" si="5"/>
        <v>No</v>
      </c>
      <c r="G70" s="1" t="str">
        <f t="shared" si="6"/>
        <v>No</v>
      </c>
      <c r="H70" s="1" t="str">
        <f t="shared" si="7"/>
        <v>No</v>
      </c>
      <c r="I70" s="1" t="str">
        <f t="shared" si="8"/>
        <v>No</v>
      </c>
      <c r="J70" s="1" t="str">
        <f t="shared" si="9"/>
        <v>Yes</v>
      </c>
      <c r="K70" s="1" t="str">
        <f t="shared" si="10"/>
        <v>No</v>
      </c>
      <c r="L70" s="1" t="str">
        <f t="shared" si="11"/>
        <v>No</v>
      </c>
      <c r="M70" s="1" t="str">
        <f t="shared" si="12"/>
        <v>No</v>
      </c>
      <c r="N70" s="1" t="str">
        <f t="shared" si="13"/>
        <v>No</v>
      </c>
      <c r="O70" s="1" t="str">
        <f t="shared" si="14"/>
        <v>No</v>
      </c>
      <c r="P70" s="1" t="str">
        <f t="shared" si="15"/>
        <v>No</v>
      </c>
      <c r="Q70" s="1" t="str">
        <f t="shared" si="16"/>
        <v>No</v>
      </c>
      <c r="R70" s="1" t="str">
        <f t="shared" si="17"/>
        <v>No</v>
      </c>
      <c r="S70" s="1" t="str">
        <f t="shared" si="18"/>
        <v>No</v>
      </c>
    </row>
    <row r="71" spans="1:19" x14ac:dyDescent="0.55000000000000004">
      <c r="A71" s="10">
        <v>1962</v>
      </c>
      <c r="B71" s="11">
        <v>1440000</v>
      </c>
      <c r="C71" s="1" t="str">
        <f t="shared" si="21"/>
        <v>No</v>
      </c>
      <c r="D71" s="1" t="str">
        <f t="shared" si="3"/>
        <v>No</v>
      </c>
      <c r="E71" s="1" t="str">
        <f t="shared" si="4"/>
        <v>No</v>
      </c>
      <c r="F71" s="1" t="str">
        <f t="shared" si="5"/>
        <v>No</v>
      </c>
      <c r="G71" s="1" t="str">
        <f t="shared" si="6"/>
        <v>No</v>
      </c>
      <c r="H71" s="1" t="str">
        <f t="shared" si="7"/>
        <v>No</v>
      </c>
      <c r="I71" s="1" t="str">
        <f t="shared" si="8"/>
        <v>No</v>
      </c>
      <c r="J71" s="1" t="str">
        <f t="shared" si="9"/>
        <v>Yes</v>
      </c>
      <c r="K71" s="1" t="str">
        <f t="shared" si="10"/>
        <v>No</v>
      </c>
      <c r="L71" s="1" t="str">
        <f t="shared" si="11"/>
        <v>No</v>
      </c>
      <c r="M71" s="1" t="str">
        <f t="shared" si="12"/>
        <v>No</v>
      </c>
      <c r="N71" s="1" t="str">
        <f t="shared" si="13"/>
        <v>No</v>
      </c>
      <c r="O71" s="1" t="str">
        <f t="shared" si="14"/>
        <v>No</v>
      </c>
      <c r="P71" s="1" t="str">
        <f t="shared" si="15"/>
        <v>No</v>
      </c>
      <c r="Q71" s="1" t="str">
        <f t="shared" si="16"/>
        <v>No</v>
      </c>
      <c r="R71" s="1" t="str">
        <f t="shared" si="17"/>
        <v>No</v>
      </c>
      <c r="S71" s="1" t="str">
        <f t="shared" si="18"/>
        <v>No</v>
      </c>
    </row>
    <row r="72" spans="1:19" x14ac:dyDescent="0.55000000000000004">
      <c r="A72" s="10">
        <v>1946</v>
      </c>
      <c r="B72" s="11">
        <v>1481000</v>
      </c>
      <c r="C72" s="1" t="str">
        <f t="shared" si="21"/>
        <v>No</v>
      </c>
      <c r="D72" s="1" t="str">
        <f t="shared" si="3"/>
        <v>No</v>
      </c>
      <c r="E72" s="1" t="str">
        <f t="shared" si="4"/>
        <v>No</v>
      </c>
      <c r="F72" s="1" t="str">
        <f t="shared" si="5"/>
        <v>No</v>
      </c>
      <c r="G72" s="1" t="str">
        <f t="shared" si="6"/>
        <v>No</v>
      </c>
      <c r="H72" s="1" t="str">
        <f t="shared" si="7"/>
        <v>No</v>
      </c>
      <c r="I72" s="1" t="str">
        <f t="shared" si="8"/>
        <v>No</v>
      </c>
      <c r="J72" s="1" t="str">
        <f t="shared" si="9"/>
        <v>Yes</v>
      </c>
      <c r="K72" s="1" t="str">
        <f t="shared" si="10"/>
        <v>No</v>
      </c>
      <c r="L72" s="1" t="str">
        <f t="shared" si="11"/>
        <v>No</v>
      </c>
      <c r="M72" s="1" t="str">
        <f t="shared" si="12"/>
        <v>No</v>
      </c>
      <c r="N72" s="1" t="str">
        <f t="shared" si="13"/>
        <v>No</v>
      </c>
      <c r="O72" s="1" t="str">
        <f t="shared" si="14"/>
        <v>No</v>
      </c>
      <c r="P72" s="1" t="str">
        <f t="shared" si="15"/>
        <v>No</v>
      </c>
      <c r="Q72" s="1" t="str">
        <f t="shared" si="16"/>
        <v>No</v>
      </c>
      <c r="R72" s="1" t="str">
        <f t="shared" si="17"/>
        <v>No</v>
      </c>
      <c r="S72" s="1" t="str">
        <f t="shared" si="18"/>
        <v>No</v>
      </c>
    </row>
    <row r="73" spans="1:19" x14ac:dyDescent="0.55000000000000004">
      <c r="A73" s="10">
        <v>1974</v>
      </c>
      <c r="B73" s="11">
        <v>1530000</v>
      </c>
      <c r="C73" s="1" t="str">
        <f t="shared" ref="C73:C88" si="22">IF(AND(B73&gt;$C$7,B73&lt;=D$7),"Yes","No")</f>
        <v>No</v>
      </c>
      <c r="D73" s="1" t="str">
        <f t="shared" ref="D73:D95" si="23">IF(AND(B73&gt;$D$7,B73&lt;=E$7),"Yes","No")</f>
        <v>No</v>
      </c>
      <c r="E73" s="1" t="str">
        <f t="shared" ref="E73:E95" si="24">IF(AND(B73&gt;$E$7,B73&lt;=F$7),"Yes","No")</f>
        <v>No</v>
      </c>
      <c r="F73" s="1" t="str">
        <f t="shared" ref="F73:F95" si="25">IF(AND(B73&gt;$F$7,B73&lt;=G$7),"Yes","No")</f>
        <v>No</v>
      </c>
      <c r="G73" s="1" t="str">
        <f t="shared" ref="G73:G95" si="26">IF(AND(B73&gt;$G$7,B73&lt;=H$7),"Yes","No")</f>
        <v>No</v>
      </c>
      <c r="H73" s="1" t="str">
        <f t="shared" ref="H73:H95" si="27">IF(AND(B73&gt;$H$7,B73&lt;=I$7),"Yes","No")</f>
        <v>No</v>
      </c>
      <c r="I73" s="1" t="str">
        <f t="shared" ref="I73:I95" si="28">IF(AND(B73&gt;$I$7,B73&lt;=J$7),"Yes","No")</f>
        <v>No</v>
      </c>
      <c r="J73" s="1" t="str">
        <f t="shared" ref="J73:J95" si="29">IF(AND(B73&gt;$J$7,B73&lt;=K$7),"Yes","No")</f>
        <v>No</v>
      </c>
      <c r="K73" s="1" t="str">
        <f t="shared" ref="K73:K95" si="30">IF(AND(B73&gt;$K$7,B73&lt;=L$7),"Yes","No")</f>
        <v>Yes</v>
      </c>
      <c r="L73" s="1" t="str">
        <f t="shared" ref="L73:L95" si="31">IF(AND(B73&gt;$L$7,B73&lt;=M$7),"Yes","No")</f>
        <v>No</v>
      </c>
      <c r="M73" s="1" t="str">
        <f t="shared" ref="M73:M95" si="32">IF(AND(B73&gt;$M$7,B73&lt;=N$7),"Yes","No")</f>
        <v>No</v>
      </c>
      <c r="N73" s="1" t="str">
        <f t="shared" ref="N73:N95" si="33">IF(AND(B73&gt;$N$7,B73&lt;=O$7),"Yes","No")</f>
        <v>No</v>
      </c>
      <c r="O73" s="1" t="str">
        <f t="shared" ref="O73:O95" si="34">IF(AND(B73&gt;$O$7,B73&lt;=P$7),"Yes","No")</f>
        <v>No</v>
      </c>
      <c r="P73" s="1" t="str">
        <f t="shared" ref="P73:P95" si="35">IF(AND(B73&gt;$P$7,B73&lt;=Q$7),"Yes","No")</f>
        <v>No</v>
      </c>
      <c r="Q73" s="1" t="str">
        <f t="shared" ref="Q73:Q95" si="36">IF(AND(B73&gt;$Q$7,B73&lt;=R$7),"Yes","No")</f>
        <v>No</v>
      </c>
      <c r="R73" s="1" t="str">
        <f t="shared" ref="R73:R95" si="37">IF(AND(B73&gt;$R$7,B73&lt;=S$7),"Yes","No")</f>
        <v>No</v>
      </c>
      <c r="S73" s="1" t="str">
        <f t="shared" ref="S73:S95" si="38">IF(AND(B73&gt;$S$7,B73&lt;=T$7),"Yes","No")</f>
        <v>No</v>
      </c>
    </row>
    <row r="74" spans="1:19" x14ac:dyDescent="0.55000000000000004">
      <c r="A74" s="10">
        <v>2002</v>
      </c>
      <c r="B74" s="12">
        <v>1537000</v>
      </c>
      <c r="C74" s="1" t="str">
        <f t="shared" si="22"/>
        <v>No</v>
      </c>
      <c r="D74" s="1" t="str">
        <f t="shared" si="23"/>
        <v>No</v>
      </c>
      <c r="E74" s="1" t="str">
        <f t="shared" si="24"/>
        <v>No</v>
      </c>
      <c r="F74" s="1" t="str">
        <f t="shared" si="25"/>
        <v>No</v>
      </c>
      <c r="G74" s="1" t="str">
        <f t="shared" si="26"/>
        <v>No</v>
      </c>
      <c r="H74" s="1" t="str">
        <f t="shared" si="27"/>
        <v>No</v>
      </c>
      <c r="I74" s="1" t="str">
        <f t="shared" si="28"/>
        <v>No</v>
      </c>
      <c r="J74" s="1" t="str">
        <f t="shared" si="29"/>
        <v>No</v>
      </c>
      <c r="K74" s="1" t="str">
        <f t="shared" si="30"/>
        <v>Yes</v>
      </c>
      <c r="L74" s="1" t="str">
        <f t="shared" si="31"/>
        <v>No</v>
      </c>
      <c r="M74" s="1" t="str">
        <f t="shared" si="32"/>
        <v>No</v>
      </c>
      <c r="N74" s="1" t="str">
        <f t="shared" si="33"/>
        <v>No</v>
      </c>
      <c r="O74" s="1" t="str">
        <f t="shared" si="34"/>
        <v>No</v>
      </c>
      <c r="P74" s="1" t="str">
        <f t="shared" si="35"/>
        <v>No</v>
      </c>
      <c r="Q74" s="1" t="str">
        <f t="shared" si="36"/>
        <v>No</v>
      </c>
      <c r="R74" s="1" t="str">
        <f t="shared" si="37"/>
        <v>No</v>
      </c>
      <c r="S74" s="1" t="str">
        <f t="shared" si="38"/>
        <v>No</v>
      </c>
    </row>
    <row r="75" spans="1:19" x14ac:dyDescent="0.55000000000000004">
      <c r="A75" s="10">
        <v>2005</v>
      </c>
      <c r="B75" s="12">
        <v>1542000</v>
      </c>
      <c r="C75" s="1" t="str">
        <f t="shared" si="22"/>
        <v>No</v>
      </c>
      <c r="D75" s="1" t="str">
        <f t="shared" si="23"/>
        <v>No</v>
      </c>
      <c r="E75" s="1" t="str">
        <f t="shared" si="24"/>
        <v>No</v>
      </c>
      <c r="F75" s="1" t="str">
        <f t="shared" si="25"/>
        <v>No</v>
      </c>
      <c r="G75" s="1" t="str">
        <f t="shared" si="26"/>
        <v>No</v>
      </c>
      <c r="H75" s="1" t="str">
        <f t="shared" si="27"/>
        <v>No</v>
      </c>
      <c r="I75" s="1" t="str">
        <f t="shared" si="28"/>
        <v>No</v>
      </c>
      <c r="J75" s="1" t="str">
        <f t="shared" si="29"/>
        <v>No</v>
      </c>
      <c r="K75" s="1" t="str">
        <f t="shared" si="30"/>
        <v>Yes</v>
      </c>
      <c r="L75" s="1" t="str">
        <f t="shared" si="31"/>
        <v>No</v>
      </c>
      <c r="M75" s="1" t="str">
        <f t="shared" si="32"/>
        <v>No</v>
      </c>
      <c r="N75" s="1" t="str">
        <f t="shared" si="33"/>
        <v>No</v>
      </c>
      <c r="O75" s="1" t="str">
        <f t="shared" si="34"/>
        <v>No</v>
      </c>
      <c r="P75" s="1" t="str">
        <f t="shared" si="35"/>
        <v>No</v>
      </c>
      <c r="Q75" s="1" t="str">
        <f t="shared" si="36"/>
        <v>No</v>
      </c>
      <c r="R75" s="1" t="str">
        <f t="shared" si="37"/>
        <v>No</v>
      </c>
      <c r="S75" s="1" t="str">
        <f t="shared" si="38"/>
        <v>No</v>
      </c>
    </row>
    <row r="76" spans="1:19" x14ac:dyDescent="0.55000000000000004">
      <c r="A76" s="10">
        <v>2009</v>
      </c>
      <c r="B76" s="12">
        <v>1550000</v>
      </c>
      <c r="C76" s="1" t="str">
        <f t="shared" si="22"/>
        <v>No</v>
      </c>
      <c r="D76" s="1" t="str">
        <f t="shared" si="23"/>
        <v>No</v>
      </c>
      <c r="E76" s="1" t="str">
        <f t="shared" si="24"/>
        <v>No</v>
      </c>
      <c r="F76" s="1" t="str">
        <f t="shared" si="25"/>
        <v>No</v>
      </c>
      <c r="G76" s="1" t="str">
        <f t="shared" si="26"/>
        <v>No</v>
      </c>
      <c r="H76" s="1" t="str">
        <f t="shared" si="27"/>
        <v>No</v>
      </c>
      <c r="I76" s="1" t="str">
        <f t="shared" si="28"/>
        <v>No</v>
      </c>
      <c r="J76" s="1" t="str">
        <f t="shared" si="29"/>
        <v>No</v>
      </c>
      <c r="K76" s="1" t="str">
        <f t="shared" si="30"/>
        <v>Yes</v>
      </c>
      <c r="L76" s="1" t="str">
        <f t="shared" si="31"/>
        <v>No</v>
      </c>
      <c r="M76" s="1" t="str">
        <f t="shared" si="32"/>
        <v>No</v>
      </c>
      <c r="N76" s="1" t="str">
        <f t="shared" si="33"/>
        <v>No</v>
      </c>
      <c r="O76" s="1" t="str">
        <f t="shared" si="34"/>
        <v>No</v>
      </c>
      <c r="P76" s="1" t="str">
        <f t="shared" si="35"/>
        <v>No</v>
      </c>
      <c r="Q76" s="1" t="str">
        <f t="shared" si="36"/>
        <v>No</v>
      </c>
      <c r="R76" s="1" t="str">
        <f t="shared" si="37"/>
        <v>No</v>
      </c>
      <c r="S76" s="1" t="str">
        <f t="shared" si="38"/>
        <v>No</v>
      </c>
    </row>
    <row r="77" spans="1:19" x14ac:dyDescent="0.55000000000000004">
      <c r="A77" s="10">
        <v>1994</v>
      </c>
      <c r="B77" s="11">
        <v>1560000</v>
      </c>
      <c r="C77" s="1" t="str">
        <f t="shared" si="22"/>
        <v>No</v>
      </c>
      <c r="D77" s="1" t="str">
        <f t="shared" si="23"/>
        <v>No</v>
      </c>
      <c r="E77" s="1" t="str">
        <f t="shared" si="24"/>
        <v>No</v>
      </c>
      <c r="F77" s="1" t="str">
        <f t="shared" si="25"/>
        <v>No</v>
      </c>
      <c r="G77" s="1" t="str">
        <f t="shared" si="26"/>
        <v>No</v>
      </c>
      <c r="H77" s="1" t="str">
        <f t="shared" si="27"/>
        <v>No</v>
      </c>
      <c r="I77" s="1" t="str">
        <f t="shared" si="28"/>
        <v>No</v>
      </c>
      <c r="J77" s="1" t="str">
        <f t="shared" si="29"/>
        <v>No</v>
      </c>
      <c r="K77" s="1" t="str">
        <f t="shared" si="30"/>
        <v>Yes</v>
      </c>
      <c r="L77" s="1" t="str">
        <f t="shared" si="31"/>
        <v>No</v>
      </c>
      <c r="M77" s="1" t="str">
        <f t="shared" si="32"/>
        <v>No</v>
      </c>
      <c r="N77" s="1" t="str">
        <f t="shared" si="33"/>
        <v>No</v>
      </c>
      <c r="O77" s="1" t="str">
        <f t="shared" si="34"/>
        <v>No</v>
      </c>
      <c r="P77" s="1" t="str">
        <f t="shared" si="35"/>
        <v>No</v>
      </c>
      <c r="Q77" s="1" t="str">
        <f t="shared" si="36"/>
        <v>No</v>
      </c>
      <c r="R77" s="1" t="str">
        <f t="shared" si="37"/>
        <v>No</v>
      </c>
      <c r="S77" s="1" t="str">
        <f t="shared" si="38"/>
        <v>No</v>
      </c>
    </row>
    <row r="78" spans="1:19" x14ac:dyDescent="0.55000000000000004">
      <c r="A78" s="10">
        <v>1949</v>
      </c>
      <c r="B78" s="11">
        <v>1574000</v>
      </c>
      <c r="C78" s="1" t="str">
        <f t="shared" si="22"/>
        <v>No</v>
      </c>
      <c r="D78" s="1" t="str">
        <f t="shared" si="23"/>
        <v>No</v>
      </c>
      <c r="E78" s="1" t="str">
        <f t="shared" si="24"/>
        <v>No</v>
      </c>
      <c r="F78" s="1" t="str">
        <f t="shared" si="25"/>
        <v>No</v>
      </c>
      <c r="G78" s="1" t="str">
        <f t="shared" si="26"/>
        <v>No</v>
      </c>
      <c r="H78" s="1" t="str">
        <f t="shared" si="27"/>
        <v>No</v>
      </c>
      <c r="I78" s="1" t="str">
        <f t="shared" si="28"/>
        <v>No</v>
      </c>
      <c r="J78" s="1" t="str">
        <f t="shared" si="29"/>
        <v>No</v>
      </c>
      <c r="K78" s="1" t="str">
        <f t="shared" si="30"/>
        <v>Yes</v>
      </c>
      <c r="L78" s="1" t="str">
        <f t="shared" si="31"/>
        <v>No</v>
      </c>
      <c r="M78" s="1" t="str">
        <f t="shared" si="32"/>
        <v>No</v>
      </c>
      <c r="N78" s="1" t="str">
        <f t="shared" si="33"/>
        <v>No</v>
      </c>
      <c r="O78" s="1" t="str">
        <f t="shared" si="34"/>
        <v>No</v>
      </c>
      <c r="P78" s="1" t="str">
        <f t="shared" si="35"/>
        <v>No</v>
      </c>
      <c r="Q78" s="1" t="str">
        <f t="shared" si="36"/>
        <v>No</v>
      </c>
      <c r="R78" s="1" t="str">
        <f t="shared" si="37"/>
        <v>No</v>
      </c>
      <c r="S78" s="1" t="str">
        <f t="shared" si="38"/>
        <v>No</v>
      </c>
    </row>
    <row r="79" spans="1:19" x14ac:dyDescent="0.55000000000000004">
      <c r="A79" s="10">
        <v>1961</v>
      </c>
      <c r="B79" s="11">
        <v>1580000</v>
      </c>
      <c r="C79" s="1" t="str">
        <f t="shared" si="22"/>
        <v>No</v>
      </c>
      <c r="D79" s="1" t="str">
        <f t="shared" si="23"/>
        <v>No</v>
      </c>
      <c r="E79" s="1" t="str">
        <f t="shared" si="24"/>
        <v>No</v>
      </c>
      <c r="F79" s="1" t="str">
        <f t="shared" si="25"/>
        <v>No</v>
      </c>
      <c r="G79" s="1" t="str">
        <f t="shared" si="26"/>
        <v>No</v>
      </c>
      <c r="H79" s="1" t="str">
        <f t="shared" si="27"/>
        <v>No</v>
      </c>
      <c r="I79" s="1" t="str">
        <f t="shared" si="28"/>
        <v>No</v>
      </c>
      <c r="J79" s="1" t="str">
        <f t="shared" si="29"/>
        <v>No</v>
      </c>
      <c r="K79" s="1" t="str">
        <f t="shared" si="30"/>
        <v>Yes</v>
      </c>
      <c r="L79" s="1" t="str">
        <f t="shared" si="31"/>
        <v>No</v>
      </c>
      <c r="M79" s="1" t="str">
        <f t="shared" si="32"/>
        <v>No</v>
      </c>
      <c r="N79" s="1" t="str">
        <f t="shared" si="33"/>
        <v>No</v>
      </c>
      <c r="O79" s="1" t="str">
        <f t="shared" si="34"/>
        <v>No</v>
      </c>
      <c r="P79" s="1" t="str">
        <f t="shared" si="35"/>
        <v>No</v>
      </c>
      <c r="Q79" s="1" t="str">
        <f t="shared" si="36"/>
        <v>No</v>
      </c>
      <c r="R79" s="1" t="str">
        <f t="shared" si="37"/>
        <v>No</v>
      </c>
      <c r="S79" s="1" t="str">
        <f t="shared" si="38"/>
        <v>No</v>
      </c>
    </row>
    <row r="80" spans="1:19" x14ac:dyDescent="0.55000000000000004">
      <c r="A80" s="10">
        <v>1984</v>
      </c>
      <c r="B80" s="11">
        <v>1600000</v>
      </c>
      <c r="C80" s="1" t="str">
        <f t="shared" si="22"/>
        <v>No</v>
      </c>
      <c r="D80" s="1" t="str">
        <f t="shared" si="23"/>
        <v>No</v>
      </c>
      <c r="E80" s="1" t="str">
        <f t="shared" si="24"/>
        <v>No</v>
      </c>
      <c r="F80" s="1" t="str">
        <f t="shared" si="25"/>
        <v>No</v>
      </c>
      <c r="G80" s="1" t="str">
        <f t="shared" si="26"/>
        <v>No</v>
      </c>
      <c r="H80" s="1" t="str">
        <f t="shared" si="27"/>
        <v>No</v>
      </c>
      <c r="I80" s="1" t="str">
        <f t="shared" si="28"/>
        <v>No</v>
      </c>
      <c r="J80" s="1" t="str">
        <f t="shared" si="29"/>
        <v>No</v>
      </c>
      <c r="K80" s="1" t="str">
        <f t="shared" si="30"/>
        <v>Yes</v>
      </c>
      <c r="L80" s="1" t="str">
        <f t="shared" si="31"/>
        <v>No</v>
      </c>
      <c r="M80" s="1" t="str">
        <f t="shared" si="32"/>
        <v>No</v>
      </c>
      <c r="N80" s="1" t="str">
        <f t="shared" si="33"/>
        <v>No</v>
      </c>
      <c r="O80" s="1" t="str">
        <f t="shared" si="34"/>
        <v>No</v>
      </c>
      <c r="P80" s="1" t="str">
        <f t="shared" si="35"/>
        <v>No</v>
      </c>
      <c r="Q80" s="1" t="str">
        <f t="shared" si="36"/>
        <v>No</v>
      </c>
      <c r="R80" s="1" t="str">
        <f t="shared" si="37"/>
        <v>No</v>
      </c>
      <c r="S80" s="1" t="str">
        <f t="shared" si="38"/>
        <v>No</v>
      </c>
    </row>
    <row r="81" spans="1:20" x14ac:dyDescent="0.55000000000000004">
      <c r="A81" s="10">
        <v>1944</v>
      </c>
      <c r="B81" s="11">
        <v>1610000</v>
      </c>
      <c r="C81" s="1" t="str">
        <f t="shared" si="22"/>
        <v>No</v>
      </c>
      <c r="D81" s="1" t="str">
        <f t="shared" si="23"/>
        <v>No</v>
      </c>
      <c r="E81" s="1" t="str">
        <f t="shared" si="24"/>
        <v>No</v>
      </c>
      <c r="F81" s="1" t="str">
        <f t="shared" si="25"/>
        <v>No</v>
      </c>
      <c r="G81" s="1" t="str">
        <f t="shared" si="26"/>
        <v>No</v>
      </c>
      <c r="H81" s="1" t="str">
        <f t="shared" si="27"/>
        <v>No</v>
      </c>
      <c r="I81" s="1" t="str">
        <f t="shared" si="28"/>
        <v>No</v>
      </c>
      <c r="J81" s="1" t="str">
        <f t="shared" si="29"/>
        <v>No</v>
      </c>
      <c r="K81" s="1" t="str">
        <f t="shared" si="30"/>
        <v>No</v>
      </c>
      <c r="L81" s="1" t="str">
        <f t="shared" si="31"/>
        <v>Yes</v>
      </c>
      <c r="M81" s="1" t="str">
        <f t="shared" si="32"/>
        <v>No</v>
      </c>
      <c r="N81" s="1" t="str">
        <f t="shared" si="33"/>
        <v>No</v>
      </c>
      <c r="O81" s="1" t="str">
        <f t="shared" si="34"/>
        <v>No</v>
      </c>
      <c r="P81" s="1" t="str">
        <f t="shared" si="35"/>
        <v>No</v>
      </c>
      <c r="Q81" s="1" t="str">
        <f t="shared" si="36"/>
        <v>No</v>
      </c>
      <c r="R81" s="1" t="str">
        <f t="shared" si="37"/>
        <v>No</v>
      </c>
      <c r="S81" s="1" t="str">
        <f t="shared" si="38"/>
        <v>No</v>
      </c>
    </row>
    <row r="82" spans="1:20" x14ac:dyDescent="0.55000000000000004">
      <c r="A82" s="10">
        <v>1943</v>
      </c>
      <c r="B82" s="11">
        <v>1648000</v>
      </c>
      <c r="C82" s="1" t="str">
        <f t="shared" si="22"/>
        <v>No</v>
      </c>
      <c r="D82" s="1" t="str">
        <f t="shared" si="23"/>
        <v>No</v>
      </c>
      <c r="E82" s="1" t="str">
        <f t="shared" si="24"/>
        <v>No</v>
      </c>
      <c r="F82" s="1" t="str">
        <f t="shared" si="25"/>
        <v>No</v>
      </c>
      <c r="G82" s="1" t="str">
        <f t="shared" si="26"/>
        <v>No</v>
      </c>
      <c r="H82" s="1" t="str">
        <f t="shared" si="27"/>
        <v>No</v>
      </c>
      <c r="I82" s="1" t="str">
        <f t="shared" si="28"/>
        <v>No</v>
      </c>
      <c r="J82" s="1" t="str">
        <f t="shared" si="29"/>
        <v>No</v>
      </c>
      <c r="K82" s="1" t="str">
        <f t="shared" si="30"/>
        <v>No</v>
      </c>
      <c r="L82" s="1" t="str">
        <f t="shared" si="31"/>
        <v>Yes</v>
      </c>
      <c r="M82" s="1" t="str">
        <f t="shared" si="32"/>
        <v>No</v>
      </c>
      <c r="N82" s="1" t="str">
        <f t="shared" si="33"/>
        <v>No</v>
      </c>
      <c r="O82" s="1" t="str">
        <f t="shared" si="34"/>
        <v>No</v>
      </c>
      <c r="P82" s="1" t="str">
        <f t="shared" si="35"/>
        <v>No</v>
      </c>
      <c r="Q82" s="1" t="str">
        <f t="shared" si="36"/>
        <v>No</v>
      </c>
      <c r="R82" s="1" t="str">
        <f t="shared" si="37"/>
        <v>No</v>
      </c>
      <c r="S82" s="1" t="str">
        <f t="shared" si="38"/>
        <v>No</v>
      </c>
    </row>
    <row r="83" spans="1:20" x14ac:dyDescent="0.55000000000000004">
      <c r="A83" s="10">
        <v>1979</v>
      </c>
      <c r="B83" s="11">
        <v>1690000</v>
      </c>
      <c r="C83" s="1" t="str">
        <f t="shared" si="22"/>
        <v>No</v>
      </c>
      <c r="D83" s="1" t="str">
        <f t="shared" si="23"/>
        <v>No</v>
      </c>
      <c r="E83" s="1" t="str">
        <f t="shared" si="24"/>
        <v>No</v>
      </c>
      <c r="F83" s="1" t="str">
        <f t="shared" si="25"/>
        <v>No</v>
      </c>
      <c r="G83" s="1" t="str">
        <f t="shared" si="26"/>
        <v>No</v>
      </c>
      <c r="H83" s="1" t="str">
        <f t="shared" si="27"/>
        <v>No</v>
      </c>
      <c r="I83" s="1" t="str">
        <f t="shared" si="28"/>
        <v>No</v>
      </c>
      <c r="J83" s="1" t="str">
        <f t="shared" si="29"/>
        <v>No</v>
      </c>
      <c r="K83" s="1" t="str">
        <f t="shared" si="30"/>
        <v>No</v>
      </c>
      <c r="L83" s="1" t="str">
        <f t="shared" si="31"/>
        <v>Yes</v>
      </c>
      <c r="M83" s="1" t="str">
        <f t="shared" si="32"/>
        <v>No</v>
      </c>
      <c r="N83" s="1" t="str">
        <f t="shared" si="33"/>
        <v>No</v>
      </c>
      <c r="O83" s="1" t="str">
        <f t="shared" si="34"/>
        <v>No</v>
      </c>
      <c r="P83" s="1" t="str">
        <f t="shared" si="35"/>
        <v>No</v>
      </c>
      <c r="Q83" s="1" t="str">
        <f t="shared" si="36"/>
        <v>No</v>
      </c>
      <c r="R83" s="1" t="str">
        <f t="shared" si="37"/>
        <v>No</v>
      </c>
      <c r="S83" s="1" t="str">
        <f t="shared" si="38"/>
        <v>No</v>
      </c>
    </row>
    <row r="84" spans="1:20" x14ac:dyDescent="0.55000000000000004">
      <c r="A84" s="10">
        <v>1991</v>
      </c>
      <c r="B84" s="11">
        <v>1690000</v>
      </c>
      <c r="C84" s="1" t="str">
        <f t="shared" si="22"/>
        <v>No</v>
      </c>
      <c r="D84" s="1" t="str">
        <f t="shared" si="23"/>
        <v>No</v>
      </c>
      <c r="E84" s="1" t="str">
        <f t="shared" si="24"/>
        <v>No</v>
      </c>
      <c r="F84" s="1" t="str">
        <f t="shared" si="25"/>
        <v>No</v>
      </c>
      <c r="G84" s="1" t="str">
        <f t="shared" si="26"/>
        <v>No</v>
      </c>
      <c r="H84" s="1" t="str">
        <f t="shared" si="27"/>
        <v>No</v>
      </c>
      <c r="I84" s="1" t="str">
        <f t="shared" si="28"/>
        <v>No</v>
      </c>
      <c r="J84" s="1" t="str">
        <f t="shared" si="29"/>
        <v>No</v>
      </c>
      <c r="K84" s="1" t="str">
        <f t="shared" si="30"/>
        <v>No</v>
      </c>
      <c r="L84" s="1" t="str">
        <f t="shared" si="31"/>
        <v>Yes</v>
      </c>
      <c r="M84" s="1" t="str">
        <f t="shared" si="32"/>
        <v>No</v>
      </c>
      <c r="N84" s="1" t="str">
        <f t="shared" si="33"/>
        <v>No</v>
      </c>
      <c r="O84" s="1" t="str">
        <f t="shared" si="34"/>
        <v>No</v>
      </c>
      <c r="P84" s="1" t="str">
        <f t="shared" si="35"/>
        <v>No</v>
      </c>
      <c r="Q84" s="1" t="str">
        <f t="shared" si="36"/>
        <v>No</v>
      </c>
      <c r="R84" s="1" t="str">
        <f t="shared" si="37"/>
        <v>No</v>
      </c>
      <c r="S84" s="1" t="str">
        <f t="shared" si="38"/>
        <v>No</v>
      </c>
    </row>
    <row r="85" spans="1:20" x14ac:dyDescent="0.55000000000000004">
      <c r="A85" s="10">
        <v>1929</v>
      </c>
      <c r="B85" s="11">
        <v>1730000</v>
      </c>
      <c r="C85" s="1" t="str">
        <f t="shared" si="22"/>
        <v>No</v>
      </c>
      <c r="D85" s="1" t="str">
        <f t="shared" si="23"/>
        <v>No</v>
      </c>
      <c r="E85" s="1" t="str">
        <f t="shared" si="24"/>
        <v>No</v>
      </c>
      <c r="F85" s="1" t="str">
        <f t="shared" si="25"/>
        <v>No</v>
      </c>
      <c r="G85" s="1" t="str">
        <f t="shared" si="26"/>
        <v>No</v>
      </c>
      <c r="H85" s="1" t="str">
        <f t="shared" si="27"/>
        <v>No</v>
      </c>
      <c r="I85" s="1" t="str">
        <f t="shared" si="28"/>
        <v>No</v>
      </c>
      <c r="J85" s="1" t="str">
        <f t="shared" si="29"/>
        <v>No</v>
      </c>
      <c r="K85" s="1" t="str">
        <f t="shared" si="30"/>
        <v>No</v>
      </c>
      <c r="L85" s="1" t="str">
        <f t="shared" si="31"/>
        <v>No</v>
      </c>
      <c r="M85" s="1" t="str">
        <f t="shared" si="32"/>
        <v>Yes</v>
      </c>
      <c r="N85" s="1" t="str">
        <f t="shared" si="33"/>
        <v>No</v>
      </c>
      <c r="O85" s="1" t="str">
        <f t="shared" si="34"/>
        <v>No</v>
      </c>
      <c r="P85" s="1" t="str">
        <f t="shared" si="35"/>
        <v>No</v>
      </c>
      <c r="Q85" s="1" t="str">
        <f t="shared" si="36"/>
        <v>No</v>
      </c>
      <c r="R85" s="1" t="str">
        <f t="shared" si="37"/>
        <v>No</v>
      </c>
      <c r="S85" s="1" t="str">
        <f t="shared" si="38"/>
        <v>No</v>
      </c>
    </row>
    <row r="86" spans="1:20" x14ac:dyDescent="0.55000000000000004">
      <c r="A86" s="10">
        <v>1997</v>
      </c>
      <c r="B86" s="12">
        <v>1780000</v>
      </c>
      <c r="C86" s="1" t="str">
        <f t="shared" si="22"/>
        <v>No</v>
      </c>
      <c r="D86" s="1" t="str">
        <f t="shared" si="23"/>
        <v>No</v>
      </c>
      <c r="E86" s="1" t="str">
        <f t="shared" si="24"/>
        <v>No</v>
      </c>
      <c r="F86" s="1" t="str">
        <f t="shared" si="25"/>
        <v>No</v>
      </c>
      <c r="G86" s="1" t="str">
        <f t="shared" si="26"/>
        <v>No</v>
      </c>
      <c r="H86" s="1" t="str">
        <f t="shared" si="27"/>
        <v>No</v>
      </c>
      <c r="I86" s="1" t="str">
        <f t="shared" si="28"/>
        <v>No</v>
      </c>
      <c r="J86" s="1" t="str">
        <f t="shared" si="29"/>
        <v>No</v>
      </c>
      <c r="K86" s="1" t="str">
        <f t="shared" si="30"/>
        <v>No</v>
      </c>
      <c r="L86" s="1" t="str">
        <f t="shared" si="31"/>
        <v>No</v>
      </c>
      <c r="M86" s="1" t="str">
        <f t="shared" si="32"/>
        <v>Yes</v>
      </c>
      <c r="N86" s="1" t="str">
        <f t="shared" si="33"/>
        <v>No</v>
      </c>
      <c r="O86" s="1" t="str">
        <f t="shared" si="34"/>
        <v>No</v>
      </c>
      <c r="P86" s="1" t="str">
        <f t="shared" si="35"/>
        <v>No</v>
      </c>
      <c r="Q86" s="1" t="str">
        <f t="shared" si="36"/>
        <v>No</v>
      </c>
      <c r="R86" s="1" t="str">
        <f t="shared" si="37"/>
        <v>No</v>
      </c>
      <c r="S86" s="1" t="str">
        <f t="shared" si="38"/>
        <v>No</v>
      </c>
    </row>
    <row r="87" spans="1:20" x14ac:dyDescent="0.55000000000000004">
      <c r="A87" s="10">
        <v>1983</v>
      </c>
      <c r="B87" s="11">
        <v>1790000</v>
      </c>
      <c r="C87" s="1" t="str">
        <f t="shared" si="22"/>
        <v>No</v>
      </c>
      <c r="D87" s="1" t="str">
        <f t="shared" si="23"/>
        <v>No</v>
      </c>
      <c r="E87" s="1" t="str">
        <f t="shared" si="24"/>
        <v>No</v>
      </c>
      <c r="F87" s="1" t="str">
        <f t="shared" si="25"/>
        <v>No</v>
      </c>
      <c r="G87" s="1" t="str">
        <f t="shared" si="26"/>
        <v>No</v>
      </c>
      <c r="H87" s="1" t="str">
        <f t="shared" si="27"/>
        <v>No</v>
      </c>
      <c r="I87" s="1" t="str">
        <f t="shared" si="28"/>
        <v>No</v>
      </c>
      <c r="J87" s="1" t="str">
        <f t="shared" si="29"/>
        <v>No</v>
      </c>
      <c r="K87" s="1" t="str">
        <f t="shared" si="30"/>
        <v>No</v>
      </c>
      <c r="L87" s="1" t="str">
        <f t="shared" si="31"/>
        <v>No</v>
      </c>
      <c r="M87" s="1" t="str">
        <f t="shared" si="32"/>
        <v>Yes</v>
      </c>
      <c r="N87" s="1" t="str">
        <f t="shared" si="33"/>
        <v>No</v>
      </c>
      <c r="O87" s="1" t="str">
        <f t="shared" si="34"/>
        <v>No</v>
      </c>
      <c r="P87" s="1" t="str">
        <f t="shared" si="35"/>
        <v>No</v>
      </c>
      <c r="Q87" s="1" t="str">
        <f t="shared" si="36"/>
        <v>No</v>
      </c>
      <c r="R87" s="1" t="str">
        <f t="shared" si="37"/>
        <v>No</v>
      </c>
      <c r="S87" s="1" t="str">
        <f t="shared" si="38"/>
        <v>No</v>
      </c>
    </row>
    <row r="88" spans="1:20" x14ac:dyDescent="0.55000000000000004">
      <c r="A88" s="10">
        <v>2008</v>
      </c>
      <c r="B88" s="12">
        <v>1820000</v>
      </c>
      <c r="C88" s="1" t="str">
        <f t="shared" si="22"/>
        <v>No</v>
      </c>
      <c r="D88" s="1" t="str">
        <f t="shared" si="23"/>
        <v>No</v>
      </c>
      <c r="E88" s="1" t="str">
        <f t="shared" si="24"/>
        <v>No</v>
      </c>
      <c r="F88" s="1" t="str">
        <f t="shared" si="25"/>
        <v>No</v>
      </c>
      <c r="G88" s="1" t="str">
        <f t="shared" si="26"/>
        <v>No</v>
      </c>
      <c r="H88" s="1" t="str">
        <f t="shared" si="27"/>
        <v>No</v>
      </c>
      <c r="I88" s="1" t="str">
        <f t="shared" si="28"/>
        <v>No</v>
      </c>
      <c r="J88" s="1" t="str">
        <f t="shared" si="29"/>
        <v>No</v>
      </c>
      <c r="K88" s="1" t="str">
        <f t="shared" si="30"/>
        <v>No</v>
      </c>
      <c r="L88" s="1" t="str">
        <f t="shared" si="31"/>
        <v>No</v>
      </c>
      <c r="M88" s="1" t="str">
        <f t="shared" si="32"/>
        <v>No</v>
      </c>
      <c r="N88" s="1" t="str">
        <f t="shared" si="33"/>
        <v>Yes</v>
      </c>
      <c r="O88" s="1" t="str">
        <f t="shared" si="34"/>
        <v>No</v>
      </c>
      <c r="P88" s="1" t="str">
        <f t="shared" si="35"/>
        <v>No</v>
      </c>
      <c r="Q88" s="1" t="str">
        <f t="shared" si="36"/>
        <v>No</v>
      </c>
      <c r="R88" s="1" t="str">
        <f t="shared" si="37"/>
        <v>No</v>
      </c>
      <c r="S88" s="1" t="str">
        <f t="shared" si="38"/>
        <v>No</v>
      </c>
    </row>
    <row r="89" spans="1:20" x14ac:dyDescent="0.55000000000000004">
      <c r="A89" s="10">
        <v>1975</v>
      </c>
      <c r="B89" s="11">
        <v>1840000</v>
      </c>
      <c r="C89" s="1" t="str">
        <f t="shared" ref="C89:C95" si="39">IF(AND(B89&gt;$C$7,B89&lt;=D$7),"Yes","No")</f>
        <v>No</v>
      </c>
      <c r="D89" s="1" t="str">
        <f t="shared" si="23"/>
        <v>No</v>
      </c>
      <c r="E89" s="1" t="str">
        <f t="shared" si="24"/>
        <v>No</v>
      </c>
      <c r="F89" s="1" t="str">
        <f t="shared" si="25"/>
        <v>No</v>
      </c>
      <c r="G89" s="1" t="str">
        <f t="shared" si="26"/>
        <v>No</v>
      </c>
      <c r="H89" s="1" t="str">
        <f t="shared" si="27"/>
        <v>No</v>
      </c>
      <c r="I89" s="1" t="str">
        <f t="shared" si="28"/>
        <v>No</v>
      </c>
      <c r="J89" s="1" t="str">
        <f t="shared" si="29"/>
        <v>No</v>
      </c>
      <c r="K89" s="1" t="str">
        <f t="shared" si="30"/>
        <v>No</v>
      </c>
      <c r="L89" s="1" t="str">
        <f t="shared" si="31"/>
        <v>No</v>
      </c>
      <c r="M89" s="1" t="str">
        <f t="shared" si="32"/>
        <v>No</v>
      </c>
      <c r="N89" s="1" t="str">
        <f t="shared" si="33"/>
        <v>Yes</v>
      </c>
      <c r="O89" s="1" t="str">
        <f t="shared" si="34"/>
        <v>No</v>
      </c>
      <c r="P89" s="1" t="str">
        <f t="shared" si="35"/>
        <v>No</v>
      </c>
      <c r="Q89" s="1" t="str">
        <f t="shared" si="36"/>
        <v>No</v>
      </c>
      <c r="R89" s="1" t="str">
        <f t="shared" si="37"/>
        <v>No</v>
      </c>
      <c r="S89" s="1" t="str">
        <f t="shared" si="38"/>
        <v>No</v>
      </c>
    </row>
    <row r="90" spans="1:20" x14ac:dyDescent="0.55000000000000004">
      <c r="A90" s="10">
        <v>1950</v>
      </c>
      <c r="B90" s="11">
        <v>1880000</v>
      </c>
      <c r="C90" s="1" t="str">
        <f t="shared" si="39"/>
        <v>No</v>
      </c>
      <c r="D90" s="1" t="str">
        <f t="shared" si="23"/>
        <v>No</v>
      </c>
      <c r="E90" s="1" t="str">
        <f t="shared" si="24"/>
        <v>No</v>
      </c>
      <c r="F90" s="1" t="str">
        <f t="shared" si="25"/>
        <v>No</v>
      </c>
      <c r="G90" s="1" t="str">
        <f t="shared" si="26"/>
        <v>No</v>
      </c>
      <c r="H90" s="1" t="str">
        <f t="shared" si="27"/>
        <v>No</v>
      </c>
      <c r="I90" s="1" t="str">
        <f t="shared" si="28"/>
        <v>No</v>
      </c>
      <c r="J90" s="1" t="str">
        <f t="shared" si="29"/>
        <v>No</v>
      </c>
      <c r="K90" s="1" t="str">
        <f t="shared" si="30"/>
        <v>No</v>
      </c>
      <c r="L90" s="1" t="str">
        <f t="shared" si="31"/>
        <v>No</v>
      </c>
      <c r="M90" s="1" t="str">
        <f t="shared" si="32"/>
        <v>No</v>
      </c>
      <c r="N90" s="1" t="str">
        <f t="shared" si="33"/>
        <v>Yes</v>
      </c>
      <c r="O90" s="1" t="str">
        <f t="shared" si="34"/>
        <v>No</v>
      </c>
      <c r="P90" s="1" t="str">
        <f t="shared" si="35"/>
        <v>No</v>
      </c>
      <c r="Q90" s="1" t="str">
        <f t="shared" si="36"/>
        <v>No</v>
      </c>
      <c r="R90" s="1" t="str">
        <f t="shared" si="37"/>
        <v>No</v>
      </c>
      <c r="S90" s="1" t="str">
        <f t="shared" si="38"/>
        <v>No</v>
      </c>
    </row>
    <row r="91" spans="1:20" x14ac:dyDescent="0.55000000000000004">
      <c r="A91" s="10">
        <v>1945</v>
      </c>
      <c r="B91" s="11">
        <v>1922000</v>
      </c>
      <c r="C91" s="1" t="str">
        <f t="shared" si="39"/>
        <v>No</v>
      </c>
      <c r="D91" s="1" t="str">
        <f t="shared" si="23"/>
        <v>No</v>
      </c>
      <c r="E91" s="1" t="str">
        <f t="shared" si="24"/>
        <v>No</v>
      </c>
      <c r="F91" s="1" t="str">
        <f t="shared" si="25"/>
        <v>No</v>
      </c>
      <c r="G91" s="1" t="str">
        <f t="shared" si="26"/>
        <v>No</v>
      </c>
      <c r="H91" s="1" t="str">
        <f t="shared" si="27"/>
        <v>No</v>
      </c>
      <c r="I91" s="1" t="str">
        <f t="shared" si="28"/>
        <v>No</v>
      </c>
      <c r="J91" s="1" t="str">
        <f t="shared" si="29"/>
        <v>No</v>
      </c>
      <c r="K91" s="1" t="str">
        <f t="shared" si="30"/>
        <v>No</v>
      </c>
      <c r="L91" s="1" t="str">
        <f t="shared" si="31"/>
        <v>No</v>
      </c>
      <c r="M91" s="1" t="str">
        <f t="shared" si="32"/>
        <v>No</v>
      </c>
      <c r="N91" s="1" t="str">
        <f t="shared" si="33"/>
        <v>No</v>
      </c>
      <c r="O91" s="1" t="str">
        <f t="shared" si="34"/>
        <v>Yes</v>
      </c>
      <c r="P91" s="1" t="str">
        <f t="shared" si="35"/>
        <v>No</v>
      </c>
      <c r="Q91" s="1" t="str">
        <f t="shared" si="36"/>
        <v>No</v>
      </c>
      <c r="R91" s="1" t="str">
        <f t="shared" si="37"/>
        <v>No</v>
      </c>
      <c r="S91" s="1" t="str">
        <f t="shared" si="38"/>
        <v>No</v>
      </c>
    </row>
    <row r="92" spans="1:20" x14ac:dyDescent="0.55000000000000004">
      <c r="A92" s="10">
        <v>1973</v>
      </c>
      <c r="B92" s="11">
        <v>1962000</v>
      </c>
      <c r="C92" s="1" t="str">
        <f t="shared" si="39"/>
        <v>No</v>
      </c>
      <c r="D92" s="1" t="str">
        <f t="shared" si="23"/>
        <v>No</v>
      </c>
      <c r="E92" s="1" t="str">
        <f t="shared" si="24"/>
        <v>No</v>
      </c>
      <c r="F92" s="1" t="str">
        <f t="shared" si="25"/>
        <v>No</v>
      </c>
      <c r="G92" s="1" t="str">
        <f t="shared" si="26"/>
        <v>No</v>
      </c>
      <c r="H92" s="1" t="str">
        <f t="shared" si="27"/>
        <v>No</v>
      </c>
      <c r="I92" s="1" t="str">
        <f t="shared" si="28"/>
        <v>No</v>
      </c>
      <c r="J92" s="1" t="str">
        <f t="shared" si="29"/>
        <v>No</v>
      </c>
      <c r="K92" s="1" t="str">
        <f t="shared" si="30"/>
        <v>No</v>
      </c>
      <c r="L92" s="1" t="str">
        <f t="shared" si="31"/>
        <v>No</v>
      </c>
      <c r="M92" s="1" t="str">
        <f t="shared" si="32"/>
        <v>No</v>
      </c>
      <c r="N92" s="1" t="str">
        <f t="shared" si="33"/>
        <v>No</v>
      </c>
      <c r="O92" s="1" t="str">
        <f t="shared" si="34"/>
        <v>Yes</v>
      </c>
      <c r="P92" s="1" t="str">
        <f t="shared" si="35"/>
        <v>No</v>
      </c>
      <c r="Q92" s="1" t="str">
        <f t="shared" si="36"/>
        <v>No</v>
      </c>
      <c r="R92" s="1" t="str">
        <f t="shared" si="37"/>
        <v>No</v>
      </c>
      <c r="S92" s="1" t="str">
        <f t="shared" si="38"/>
        <v>No</v>
      </c>
    </row>
    <row r="93" spans="1:20" x14ac:dyDescent="0.55000000000000004">
      <c r="A93" s="10">
        <v>1937</v>
      </c>
      <c r="B93" s="11">
        <v>2080000</v>
      </c>
      <c r="C93" s="1" t="str">
        <f t="shared" si="39"/>
        <v>No</v>
      </c>
      <c r="D93" s="1" t="str">
        <f t="shared" si="23"/>
        <v>No</v>
      </c>
      <c r="E93" s="1" t="str">
        <f t="shared" si="24"/>
        <v>No</v>
      </c>
      <c r="F93" s="1" t="str">
        <f t="shared" si="25"/>
        <v>No</v>
      </c>
      <c r="G93" s="1" t="str">
        <f t="shared" si="26"/>
        <v>No</v>
      </c>
      <c r="H93" s="1" t="str">
        <f t="shared" si="27"/>
        <v>No</v>
      </c>
      <c r="I93" s="1" t="str">
        <f t="shared" si="28"/>
        <v>No</v>
      </c>
      <c r="J93" s="1" t="str">
        <f t="shared" si="29"/>
        <v>No</v>
      </c>
      <c r="K93" s="1" t="str">
        <f t="shared" si="30"/>
        <v>No</v>
      </c>
      <c r="L93" s="1" t="str">
        <f t="shared" si="31"/>
        <v>No</v>
      </c>
      <c r="M93" s="1" t="str">
        <f t="shared" si="32"/>
        <v>No</v>
      </c>
      <c r="N93" s="1" t="str">
        <f t="shared" si="33"/>
        <v>No</v>
      </c>
      <c r="O93" s="1" t="str">
        <f t="shared" si="34"/>
        <v>No</v>
      </c>
      <c r="P93" s="1" t="str">
        <f t="shared" si="35"/>
        <v>Yes</v>
      </c>
      <c r="Q93" s="1" t="str">
        <f t="shared" si="36"/>
        <v>No</v>
      </c>
      <c r="R93" s="1" t="str">
        <f t="shared" si="37"/>
        <v>No</v>
      </c>
      <c r="S93" s="1" t="str">
        <f t="shared" si="38"/>
        <v>No</v>
      </c>
    </row>
    <row r="94" spans="1:20" x14ac:dyDescent="0.55000000000000004">
      <c r="A94" s="10">
        <v>1927</v>
      </c>
      <c r="B94" s="11">
        <v>2278000</v>
      </c>
      <c r="C94" s="1" t="str">
        <f t="shared" si="39"/>
        <v>No</v>
      </c>
      <c r="D94" s="1" t="str">
        <f t="shared" si="23"/>
        <v>No</v>
      </c>
      <c r="E94" s="1" t="str">
        <f t="shared" si="24"/>
        <v>No</v>
      </c>
      <c r="F94" s="1" t="str">
        <f t="shared" si="25"/>
        <v>No</v>
      </c>
      <c r="G94" s="1" t="str">
        <f t="shared" si="26"/>
        <v>No</v>
      </c>
      <c r="H94" s="1" t="str">
        <f t="shared" si="27"/>
        <v>No</v>
      </c>
      <c r="I94" s="1" t="str">
        <f t="shared" si="28"/>
        <v>No</v>
      </c>
      <c r="J94" s="1" t="str">
        <f t="shared" si="29"/>
        <v>No</v>
      </c>
      <c r="K94" s="1" t="str">
        <f t="shared" si="30"/>
        <v>No</v>
      </c>
      <c r="L94" s="1" t="str">
        <f t="shared" si="31"/>
        <v>No</v>
      </c>
      <c r="M94" s="1" t="str">
        <f t="shared" si="32"/>
        <v>No</v>
      </c>
      <c r="N94" s="1" t="str">
        <f t="shared" si="33"/>
        <v>No</v>
      </c>
      <c r="O94" s="1" t="str">
        <f t="shared" si="34"/>
        <v>No</v>
      </c>
      <c r="P94" s="1" t="str">
        <f t="shared" si="35"/>
        <v>No</v>
      </c>
      <c r="Q94" s="1" t="str">
        <f t="shared" si="36"/>
        <v>No</v>
      </c>
      <c r="R94" s="1" t="str">
        <f t="shared" si="37"/>
        <v>Yes</v>
      </c>
      <c r="S94" s="1" t="str">
        <f t="shared" si="38"/>
        <v>No</v>
      </c>
    </row>
    <row r="95" spans="1:20" x14ac:dyDescent="0.55000000000000004">
      <c r="A95" s="10">
        <v>2011</v>
      </c>
      <c r="B95" s="12">
        <v>2310000</v>
      </c>
      <c r="C95" s="1" t="str">
        <f t="shared" si="39"/>
        <v>No</v>
      </c>
      <c r="D95" s="1" t="str">
        <f t="shared" si="23"/>
        <v>No</v>
      </c>
      <c r="E95" s="1" t="str">
        <f t="shared" si="24"/>
        <v>No</v>
      </c>
      <c r="F95" s="1" t="str">
        <f t="shared" si="25"/>
        <v>No</v>
      </c>
      <c r="G95" s="1" t="str">
        <f t="shared" si="26"/>
        <v>No</v>
      </c>
      <c r="H95" s="1" t="str">
        <f t="shared" si="27"/>
        <v>No</v>
      </c>
      <c r="I95" s="1" t="str">
        <f t="shared" si="28"/>
        <v>No</v>
      </c>
      <c r="J95" s="1" t="str">
        <f t="shared" si="29"/>
        <v>No</v>
      </c>
      <c r="K95" s="1" t="str">
        <f t="shared" si="30"/>
        <v>No</v>
      </c>
      <c r="L95" s="1" t="str">
        <f t="shared" si="31"/>
        <v>No</v>
      </c>
      <c r="M95" s="1" t="str">
        <f t="shared" si="32"/>
        <v>No</v>
      </c>
      <c r="N95" s="1" t="str">
        <f t="shared" si="33"/>
        <v>No</v>
      </c>
      <c r="O95" s="1" t="str">
        <f t="shared" si="34"/>
        <v>No</v>
      </c>
      <c r="P95" s="1" t="str">
        <f t="shared" si="35"/>
        <v>No</v>
      </c>
      <c r="Q95" s="1" t="str">
        <f t="shared" si="36"/>
        <v>No</v>
      </c>
      <c r="R95" s="1" t="str">
        <f t="shared" si="37"/>
        <v>No</v>
      </c>
      <c r="S95" s="1" t="str">
        <f t="shared" si="38"/>
        <v>Yes</v>
      </c>
      <c r="T95" s="14" t="s">
        <v>25</v>
      </c>
    </row>
    <row r="96" spans="1:20" x14ac:dyDescent="0.55000000000000004">
      <c r="B96" s="14" t="s">
        <v>24</v>
      </c>
      <c r="C96" s="1">
        <f>COUNTIF(C8:C95,"Yes")</f>
        <v>3</v>
      </c>
      <c r="D96" s="1">
        <f t="shared" ref="D96:S96" si="40">COUNTIF(D8:D95,"Yes")</f>
        <v>2</v>
      </c>
      <c r="E96" s="1">
        <f t="shared" si="40"/>
        <v>5</v>
      </c>
      <c r="F96" s="1">
        <f t="shared" si="40"/>
        <v>6</v>
      </c>
      <c r="G96" s="1">
        <f t="shared" si="40"/>
        <v>14</v>
      </c>
      <c r="H96" s="1">
        <f t="shared" si="40"/>
        <v>9</v>
      </c>
      <c r="I96" s="1">
        <f t="shared" si="40"/>
        <v>19</v>
      </c>
      <c r="J96" s="1">
        <f t="shared" si="40"/>
        <v>7</v>
      </c>
      <c r="K96" s="1">
        <f t="shared" si="40"/>
        <v>8</v>
      </c>
      <c r="L96" s="1">
        <f t="shared" si="40"/>
        <v>4</v>
      </c>
      <c r="M96" s="1">
        <f t="shared" si="40"/>
        <v>3</v>
      </c>
      <c r="N96" s="1">
        <f t="shared" si="40"/>
        <v>3</v>
      </c>
      <c r="O96" s="1">
        <f t="shared" si="40"/>
        <v>2</v>
      </c>
      <c r="P96" s="1">
        <f t="shared" si="40"/>
        <v>1</v>
      </c>
      <c r="Q96" s="1">
        <f t="shared" si="40"/>
        <v>0</v>
      </c>
      <c r="R96" s="1">
        <f t="shared" si="40"/>
        <v>1</v>
      </c>
      <c r="S96" s="1">
        <f t="shared" si="40"/>
        <v>1</v>
      </c>
      <c r="T96" s="1">
        <f>SUM(C96:S96)</f>
        <v>88</v>
      </c>
    </row>
    <row r="97" spans="4:5" x14ac:dyDescent="0.55000000000000004">
      <c r="D97" s="15"/>
      <c r="E97" s="15"/>
    </row>
    <row r="98" spans="4:5" x14ac:dyDescent="0.55000000000000004">
      <c r="D98" s="15"/>
      <c r="E98" s="15"/>
    </row>
    <row r="99" spans="4:5" x14ac:dyDescent="0.55000000000000004">
      <c r="D99" s="15"/>
      <c r="E99" s="15"/>
    </row>
    <row r="100" spans="4:5" x14ac:dyDescent="0.55000000000000004">
      <c r="D100" s="15"/>
      <c r="E100" s="15"/>
    </row>
    <row r="101" spans="4:5" x14ac:dyDescent="0.55000000000000004">
      <c r="D101" s="15"/>
      <c r="E101" s="15"/>
    </row>
    <row r="102" spans="4:5" x14ac:dyDescent="0.55000000000000004">
      <c r="D102" s="15"/>
      <c r="E102" s="15"/>
    </row>
    <row r="103" spans="4:5" x14ac:dyDescent="0.55000000000000004">
      <c r="D103" s="15"/>
      <c r="E103" s="15"/>
    </row>
    <row r="104" spans="4:5" x14ac:dyDescent="0.55000000000000004">
      <c r="D104" s="15"/>
      <c r="E104" s="15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04"/>
  <sheetViews>
    <sheetView topLeftCell="A70" workbookViewId="0">
      <selection activeCell="C96" sqref="C96:F96"/>
    </sheetView>
  </sheetViews>
  <sheetFormatPr defaultRowHeight="14.4" x14ac:dyDescent="0.55000000000000004"/>
  <cols>
    <col min="1" max="1" width="8.734375" style="1" bestFit="1" customWidth="1"/>
    <col min="2" max="2" width="22.89453125" style="1" bestFit="1" customWidth="1"/>
    <col min="3" max="16384" width="8.83984375" style="1"/>
  </cols>
  <sheetData>
    <row r="1" spans="1:20" x14ac:dyDescent="0.55000000000000004">
      <c r="D1" s="1" t="s">
        <v>5</v>
      </c>
      <c r="E1" s="1">
        <f>COUNT(B8:B95)</f>
        <v>88</v>
      </c>
    </row>
    <row r="2" spans="1:20" x14ac:dyDescent="0.55000000000000004">
      <c r="D2" s="14" t="s">
        <v>7</v>
      </c>
      <c r="E2" s="1">
        <f>1+3.3*LOG(E1)</f>
        <v>7.4167928180955567</v>
      </c>
    </row>
    <row r="3" spans="1:20" x14ac:dyDescent="0.55000000000000004">
      <c r="D3" s="1" t="s">
        <v>6</v>
      </c>
      <c r="E3" s="1">
        <v>500000</v>
      </c>
    </row>
    <row r="5" spans="1:20" x14ac:dyDescent="0.55000000000000004">
      <c r="A5" s="9" t="s">
        <v>3</v>
      </c>
      <c r="B5" s="16" t="s">
        <v>4</v>
      </c>
      <c r="C5" s="17" t="s">
        <v>16</v>
      </c>
      <c r="D5" s="17" t="s">
        <v>8</v>
      </c>
      <c r="E5" s="17" t="s">
        <v>9</v>
      </c>
      <c r="F5" s="17" t="s">
        <v>10</v>
      </c>
      <c r="G5" s="17" t="s">
        <v>11</v>
      </c>
      <c r="H5" s="17" t="s">
        <v>12</v>
      </c>
      <c r="I5" s="17" t="s">
        <v>13</v>
      </c>
      <c r="J5" s="17" t="s">
        <v>14</v>
      </c>
      <c r="K5" s="17" t="s">
        <v>15</v>
      </c>
      <c r="L5" s="17"/>
      <c r="M5" s="17"/>
    </row>
    <row r="6" spans="1:20" x14ac:dyDescent="0.55000000000000004">
      <c r="A6" s="9"/>
      <c r="B6" s="16"/>
      <c r="C6" s="17"/>
      <c r="D6" s="17" t="s">
        <v>17</v>
      </c>
      <c r="E6" s="17" t="s">
        <v>18</v>
      </c>
      <c r="F6" s="17" t="s">
        <v>19</v>
      </c>
      <c r="G6" s="17" t="s">
        <v>20</v>
      </c>
      <c r="H6" s="17" t="s">
        <v>21</v>
      </c>
      <c r="I6" s="17" t="s">
        <v>22</v>
      </c>
      <c r="J6" s="17" t="s">
        <v>23</v>
      </c>
      <c r="K6" s="17"/>
      <c r="L6" s="17"/>
      <c r="M6" s="17"/>
    </row>
    <row r="7" spans="1:20" x14ac:dyDescent="0.55000000000000004">
      <c r="A7" s="9"/>
      <c r="B7" s="16"/>
      <c r="C7" s="15">
        <f>B8-1</f>
        <v>705999</v>
      </c>
      <c r="D7" s="15">
        <f>C7+$E$3</f>
        <v>1205999</v>
      </c>
      <c r="E7" s="15">
        <f>D7+$E$3</f>
        <v>1705999</v>
      </c>
      <c r="F7" s="15">
        <f>E7+$E$3</f>
        <v>2205999</v>
      </c>
      <c r="G7" s="15">
        <f>F7+$E$3</f>
        <v>2705999</v>
      </c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  <c r="S7" s="15"/>
      <c r="T7" s="15"/>
    </row>
    <row r="8" spans="1:20" x14ac:dyDescent="0.55000000000000004">
      <c r="A8" s="10">
        <v>1954</v>
      </c>
      <c r="B8" s="11">
        <v>706000</v>
      </c>
      <c r="C8" s="1" t="str">
        <f>IF(AND(B8&gt;$C$7,B8&lt;=D$7),"Yes","No")</f>
        <v>Yes</v>
      </c>
      <c r="D8" s="1" t="str">
        <f>IF(AND(B8&gt;$D$7,B8&lt;=E$7),"Yes","No")</f>
        <v>No</v>
      </c>
      <c r="E8" s="1" t="str">
        <f>IF(AND(B8&gt;$E$7,B8&lt;=F$7),"Yes","No")</f>
        <v>No</v>
      </c>
      <c r="F8" s="1" t="str">
        <f>IF(AND(B8&gt;$F$7,B8&lt;=G$7),"Yes","No")</f>
        <v>No</v>
      </c>
    </row>
    <row r="9" spans="1:20" x14ac:dyDescent="0.55000000000000004">
      <c r="A9" s="10">
        <v>1931</v>
      </c>
      <c r="B9" s="11">
        <v>711000</v>
      </c>
      <c r="C9" s="1" t="str">
        <f t="shared" ref="C9:C24" si="0">IF(AND(B9&gt;$C$7,B9&lt;=D$7),"Yes","No")</f>
        <v>Yes</v>
      </c>
      <c r="D9" s="1" t="str">
        <f t="shared" ref="D9:D72" si="1">IF(AND(B9&gt;$D$7,B9&lt;=E$7),"Yes","No")</f>
        <v>No</v>
      </c>
      <c r="E9" s="1" t="str">
        <f t="shared" ref="E9:E72" si="2">IF(AND(B9&gt;$E$7,B9&lt;=F$7),"Yes","No")</f>
        <v>No</v>
      </c>
      <c r="F9" s="1" t="str">
        <f t="shared" ref="F9:F72" si="3">IF(AND(B9&gt;$F$7,B9&lt;=G$7),"Yes","No")</f>
        <v>No</v>
      </c>
    </row>
    <row r="10" spans="1:20" x14ac:dyDescent="0.55000000000000004">
      <c r="A10" s="10">
        <v>2000</v>
      </c>
      <c r="B10" s="12">
        <v>787000</v>
      </c>
      <c r="C10" s="1" t="str">
        <f t="shared" si="0"/>
        <v>Yes</v>
      </c>
      <c r="D10" s="1" t="str">
        <f t="shared" si="1"/>
        <v>No</v>
      </c>
      <c r="E10" s="1" t="str">
        <f t="shared" si="2"/>
        <v>No</v>
      </c>
      <c r="F10" s="1" t="str">
        <f t="shared" si="3"/>
        <v>No</v>
      </c>
    </row>
    <row r="11" spans="1:20" x14ac:dyDescent="0.55000000000000004">
      <c r="A11" s="10">
        <v>1941</v>
      </c>
      <c r="B11" s="11">
        <v>814000</v>
      </c>
      <c r="C11" s="1" t="str">
        <f t="shared" si="0"/>
        <v>Yes</v>
      </c>
      <c r="D11" s="1" t="str">
        <f t="shared" si="1"/>
        <v>No</v>
      </c>
      <c r="E11" s="1" t="str">
        <f t="shared" si="2"/>
        <v>No</v>
      </c>
      <c r="F11" s="1" t="str">
        <f t="shared" si="3"/>
        <v>No</v>
      </c>
    </row>
    <row r="12" spans="1:20" x14ac:dyDescent="0.55000000000000004">
      <c r="A12" s="10">
        <v>1934</v>
      </c>
      <c r="B12" s="11">
        <v>877000</v>
      </c>
      <c r="C12" s="1" t="str">
        <f t="shared" si="0"/>
        <v>Yes</v>
      </c>
      <c r="D12" s="1" t="str">
        <f t="shared" si="1"/>
        <v>No</v>
      </c>
      <c r="E12" s="1" t="str">
        <f t="shared" si="2"/>
        <v>No</v>
      </c>
      <c r="F12" s="1" t="str">
        <f t="shared" si="3"/>
        <v>No</v>
      </c>
    </row>
    <row r="13" spans="1:20" x14ac:dyDescent="0.55000000000000004">
      <c r="A13" s="10">
        <v>1981</v>
      </c>
      <c r="B13" s="11">
        <v>956000</v>
      </c>
      <c r="C13" s="1" t="str">
        <f t="shared" si="0"/>
        <v>Yes</v>
      </c>
      <c r="D13" s="1" t="str">
        <f t="shared" si="1"/>
        <v>No</v>
      </c>
      <c r="E13" s="1" t="str">
        <f t="shared" si="2"/>
        <v>No</v>
      </c>
      <c r="F13" s="1" t="str">
        <f t="shared" si="3"/>
        <v>No</v>
      </c>
    </row>
    <row r="14" spans="1:20" x14ac:dyDescent="0.55000000000000004">
      <c r="A14" s="10">
        <v>2006</v>
      </c>
      <c r="B14" s="12">
        <v>956000</v>
      </c>
      <c r="C14" s="1" t="str">
        <f t="shared" si="0"/>
        <v>Yes</v>
      </c>
      <c r="D14" s="1" t="str">
        <f t="shared" si="1"/>
        <v>No</v>
      </c>
      <c r="E14" s="1" t="str">
        <f t="shared" si="2"/>
        <v>No</v>
      </c>
      <c r="F14" s="1" t="str">
        <f t="shared" si="3"/>
        <v>No</v>
      </c>
    </row>
    <row r="15" spans="1:20" x14ac:dyDescent="0.55000000000000004">
      <c r="A15" s="10">
        <v>1959</v>
      </c>
      <c r="B15" s="11">
        <v>977000</v>
      </c>
      <c r="C15" s="1" t="str">
        <f t="shared" si="0"/>
        <v>Yes</v>
      </c>
      <c r="D15" s="1" t="str">
        <f t="shared" si="1"/>
        <v>No</v>
      </c>
      <c r="E15" s="1" t="str">
        <f t="shared" si="2"/>
        <v>No</v>
      </c>
      <c r="F15" s="1" t="str">
        <f t="shared" si="3"/>
        <v>No</v>
      </c>
    </row>
    <row r="16" spans="1:20" x14ac:dyDescent="0.55000000000000004">
      <c r="A16" s="10">
        <v>1977</v>
      </c>
      <c r="B16" s="11">
        <v>980000</v>
      </c>
      <c r="C16" s="1" t="str">
        <f t="shared" si="0"/>
        <v>Yes</v>
      </c>
      <c r="D16" s="1" t="str">
        <f t="shared" si="1"/>
        <v>No</v>
      </c>
      <c r="E16" s="1" t="str">
        <f t="shared" si="2"/>
        <v>No</v>
      </c>
      <c r="F16" s="1" t="str">
        <f t="shared" si="3"/>
        <v>No</v>
      </c>
    </row>
    <row r="17" spans="1:6" x14ac:dyDescent="0.55000000000000004">
      <c r="A17" s="10">
        <v>1953</v>
      </c>
      <c r="B17" s="11">
        <v>983000</v>
      </c>
      <c r="C17" s="1" t="str">
        <f t="shared" si="0"/>
        <v>Yes</v>
      </c>
      <c r="D17" s="1" t="str">
        <f t="shared" si="1"/>
        <v>No</v>
      </c>
      <c r="E17" s="1" t="str">
        <f t="shared" si="2"/>
        <v>No</v>
      </c>
      <c r="F17" s="1" t="str">
        <f t="shared" si="3"/>
        <v>No</v>
      </c>
    </row>
    <row r="18" spans="1:6" x14ac:dyDescent="0.55000000000000004">
      <c r="A18" s="10">
        <v>1976</v>
      </c>
      <c r="B18" s="11">
        <v>1020000</v>
      </c>
      <c r="C18" s="1" t="str">
        <f t="shared" si="0"/>
        <v>Yes</v>
      </c>
      <c r="D18" s="1" t="str">
        <f t="shared" si="1"/>
        <v>No</v>
      </c>
      <c r="E18" s="1" t="str">
        <f t="shared" si="2"/>
        <v>No</v>
      </c>
      <c r="F18" s="1" t="str">
        <f t="shared" si="3"/>
        <v>No</v>
      </c>
    </row>
    <row r="19" spans="1:6" x14ac:dyDescent="0.55000000000000004">
      <c r="A19" s="10">
        <v>1967</v>
      </c>
      <c r="B19" s="11">
        <v>1040000</v>
      </c>
      <c r="C19" s="1" t="str">
        <f t="shared" si="0"/>
        <v>Yes</v>
      </c>
      <c r="D19" s="1" t="str">
        <f t="shared" si="1"/>
        <v>No</v>
      </c>
      <c r="E19" s="1" t="str">
        <f t="shared" si="2"/>
        <v>No</v>
      </c>
      <c r="F19" s="1" t="str">
        <f t="shared" si="3"/>
        <v>No</v>
      </c>
    </row>
    <row r="20" spans="1:6" x14ac:dyDescent="0.55000000000000004">
      <c r="A20" s="10">
        <v>2014</v>
      </c>
      <c r="B20" s="13">
        <v>1040000</v>
      </c>
      <c r="C20" s="1" t="str">
        <f t="shared" si="0"/>
        <v>Yes</v>
      </c>
      <c r="D20" s="1" t="str">
        <f t="shared" si="1"/>
        <v>No</v>
      </c>
      <c r="E20" s="1" t="str">
        <f t="shared" si="2"/>
        <v>No</v>
      </c>
      <c r="F20" s="1" t="str">
        <f t="shared" si="3"/>
        <v>No</v>
      </c>
    </row>
    <row r="21" spans="1:6" x14ac:dyDescent="0.55000000000000004">
      <c r="A21" s="10">
        <v>1940</v>
      </c>
      <c r="B21" s="11">
        <v>1075000</v>
      </c>
      <c r="C21" s="1" t="str">
        <f t="shared" si="0"/>
        <v>Yes</v>
      </c>
      <c r="D21" s="1" t="str">
        <f t="shared" si="1"/>
        <v>No</v>
      </c>
      <c r="E21" s="1" t="str">
        <f t="shared" si="2"/>
        <v>No</v>
      </c>
      <c r="F21" s="1" t="str">
        <f t="shared" si="3"/>
        <v>No</v>
      </c>
    </row>
    <row r="22" spans="1:6" x14ac:dyDescent="0.55000000000000004">
      <c r="A22" s="10">
        <v>1960</v>
      </c>
      <c r="B22" s="11">
        <v>1100000</v>
      </c>
      <c r="C22" s="1" t="str">
        <f t="shared" si="0"/>
        <v>Yes</v>
      </c>
      <c r="D22" s="1" t="str">
        <f t="shared" si="1"/>
        <v>No</v>
      </c>
      <c r="E22" s="1" t="str">
        <f t="shared" si="2"/>
        <v>No</v>
      </c>
      <c r="F22" s="1" t="str">
        <f t="shared" si="3"/>
        <v>No</v>
      </c>
    </row>
    <row r="23" spans="1:6" x14ac:dyDescent="0.55000000000000004">
      <c r="A23" s="10">
        <v>1992</v>
      </c>
      <c r="B23" s="11">
        <v>1100000</v>
      </c>
      <c r="C23" s="1" t="str">
        <f t="shared" si="0"/>
        <v>Yes</v>
      </c>
      <c r="D23" s="1" t="str">
        <f t="shared" si="1"/>
        <v>No</v>
      </c>
      <c r="E23" s="1" t="str">
        <f t="shared" si="2"/>
        <v>No</v>
      </c>
      <c r="F23" s="1" t="str">
        <f t="shared" si="3"/>
        <v>No</v>
      </c>
    </row>
    <row r="24" spans="1:6" x14ac:dyDescent="0.55000000000000004">
      <c r="A24" s="10">
        <v>1956</v>
      </c>
      <c r="B24" s="11">
        <v>1110000</v>
      </c>
      <c r="C24" s="1" t="str">
        <f t="shared" si="0"/>
        <v>Yes</v>
      </c>
      <c r="D24" s="1" t="str">
        <f t="shared" si="1"/>
        <v>No</v>
      </c>
      <c r="E24" s="1" t="str">
        <f t="shared" si="2"/>
        <v>No</v>
      </c>
      <c r="F24" s="1" t="str">
        <f t="shared" si="3"/>
        <v>No</v>
      </c>
    </row>
    <row r="25" spans="1:6" x14ac:dyDescent="0.55000000000000004">
      <c r="A25" s="10">
        <v>1966</v>
      </c>
      <c r="B25" s="11">
        <v>1110000</v>
      </c>
      <c r="C25" s="1" t="str">
        <f t="shared" ref="C25:C40" si="4">IF(AND(B25&gt;$C$7,B25&lt;=D$7),"Yes","No")</f>
        <v>Yes</v>
      </c>
      <c r="D25" s="1" t="str">
        <f t="shared" si="1"/>
        <v>No</v>
      </c>
      <c r="E25" s="1" t="str">
        <f t="shared" si="2"/>
        <v>No</v>
      </c>
      <c r="F25" s="1" t="str">
        <f t="shared" si="3"/>
        <v>No</v>
      </c>
    </row>
    <row r="26" spans="1:6" x14ac:dyDescent="0.55000000000000004">
      <c r="A26" s="10">
        <v>1988</v>
      </c>
      <c r="B26" s="11">
        <v>1140000</v>
      </c>
      <c r="C26" s="1" t="str">
        <f t="shared" si="4"/>
        <v>Yes</v>
      </c>
      <c r="D26" s="1" t="str">
        <f t="shared" si="1"/>
        <v>No</v>
      </c>
      <c r="E26" s="1" t="str">
        <f t="shared" si="2"/>
        <v>No</v>
      </c>
      <c r="F26" s="1" t="str">
        <f t="shared" si="3"/>
        <v>No</v>
      </c>
    </row>
    <row r="27" spans="1:6" x14ac:dyDescent="0.55000000000000004">
      <c r="A27" s="10">
        <v>1972</v>
      </c>
      <c r="B27" s="11">
        <v>1147000</v>
      </c>
      <c r="C27" s="1" t="str">
        <f t="shared" si="4"/>
        <v>Yes</v>
      </c>
      <c r="D27" s="1" t="str">
        <f t="shared" si="1"/>
        <v>No</v>
      </c>
      <c r="E27" s="1" t="str">
        <f t="shared" si="2"/>
        <v>No</v>
      </c>
      <c r="F27" s="1" t="str">
        <f t="shared" si="3"/>
        <v>No</v>
      </c>
    </row>
    <row r="28" spans="1:6" x14ac:dyDescent="0.55000000000000004">
      <c r="A28" s="10">
        <v>1930</v>
      </c>
      <c r="B28" s="11">
        <v>1148000</v>
      </c>
      <c r="C28" s="1" t="str">
        <f t="shared" si="4"/>
        <v>Yes</v>
      </c>
      <c r="D28" s="1" t="str">
        <f t="shared" si="1"/>
        <v>No</v>
      </c>
      <c r="E28" s="1" t="str">
        <f t="shared" si="2"/>
        <v>No</v>
      </c>
      <c r="F28" s="1" t="str">
        <f t="shared" si="3"/>
        <v>No</v>
      </c>
    </row>
    <row r="29" spans="1:6" x14ac:dyDescent="0.55000000000000004">
      <c r="A29" s="10">
        <v>1996</v>
      </c>
      <c r="B29" s="11">
        <v>1150000</v>
      </c>
      <c r="C29" s="1" t="str">
        <f t="shared" si="4"/>
        <v>Yes</v>
      </c>
      <c r="D29" s="1" t="str">
        <f t="shared" si="1"/>
        <v>No</v>
      </c>
      <c r="E29" s="1" t="str">
        <f t="shared" si="2"/>
        <v>No</v>
      </c>
      <c r="F29" s="1" t="str">
        <f t="shared" si="3"/>
        <v>No</v>
      </c>
    </row>
    <row r="30" spans="1:6" x14ac:dyDescent="0.55000000000000004">
      <c r="A30" s="10">
        <v>2004</v>
      </c>
      <c r="B30" s="12">
        <v>1153000</v>
      </c>
      <c r="C30" s="1" t="str">
        <f t="shared" si="4"/>
        <v>Yes</v>
      </c>
      <c r="D30" s="1" t="str">
        <f t="shared" si="1"/>
        <v>No</v>
      </c>
      <c r="E30" s="1" t="str">
        <f t="shared" si="2"/>
        <v>No</v>
      </c>
      <c r="F30" s="1" t="str">
        <f t="shared" si="3"/>
        <v>No</v>
      </c>
    </row>
    <row r="31" spans="1:6" x14ac:dyDescent="0.55000000000000004">
      <c r="A31" s="10">
        <v>1968</v>
      </c>
      <c r="B31" s="11">
        <v>1160000</v>
      </c>
      <c r="C31" s="1" t="str">
        <f t="shared" si="4"/>
        <v>Yes</v>
      </c>
      <c r="D31" s="1" t="str">
        <f t="shared" si="1"/>
        <v>No</v>
      </c>
      <c r="E31" s="1" t="str">
        <f t="shared" si="2"/>
        <v>No</v>
      </c>
      <c r="F31" s="1" t="str">
        <f t="shared" si="3"/>
        <v>No</v>
      </c>
    </row>
    <row r="32" spans="1:6" x14ac:dyDescent="0.55000000000000004">
      <c r="A32" s="10">
        <v>1942</v>
      </c>
      <c r="B32" s="11">
        <v>1178000</v>
      </c>
      <c r="C32" s="1" t="str">
        <f t="shared" si="4"/>
        <v>Yes</v>
      </c>
      <c r="D32" s="1" t="str">
        <f t="shared" si="1"/>
        <v>No</v>
      </c>
      <c r="E32" s="1" t="str">
        <f t="shared" si="2"/>
        <v>No</v>
      </c>
      <c r="F32" s="1" t="str">
        <f t="shared" si="3"/>
        <v>No</v>
      </c>
    </row>
    <row r="33" spans="1:6" x14ac:dyDescent="0.55000000000000004">
      <c r="A33" s="10">
        <v>1982</v>
      </c>
      <c r="B33" s="11">
        <v>1182000</v>
      </c>
      <c r="C33" s="1" t="str">
        <f t="shared" si="4"/>
        <v>Yes</v>
      </c>
      <c r="D33" s="1" t="str">
        <f t="shared" si="1"/>
        <v>No</v>
      </c>
      <c r="E33" s="1" t="str">
        <f t="shared" si="2"/>
        <v>No</v>
      </c>
      <c r="F33" s="1" t="str">
        <f t="shared" si="3"/>
        <v>No</v>
      </c>
    </row>
    <row r="34" spans="1:6" x14ac:dyDescent="0.55000000000000004">
      <c r="A34" s="10">
        <v>2007</v>
      </c>
      <c r="B34" s="12">
        <v>1187000</v>
      </c>
      <c r="C34" s="1" t="str">
        <f t="shared" si="4"/>
        <v>Yes</v>
      </c>
      <c r="D34" s="1" t="str">
        <f t="shared" si="1"/>
        <v>No</v>
      </c>
      <c r="E34" s="1" t="str">
        <f t="shared" si="2"/>
        <v>No</v>
      </c>
      <c r="F34" s="1" t="str">
        <f t="shared" si="3"/>
        <v>No</v>
      </c>
    </row>
    <row r="35" spans="1:6" x14ac:dyDescent="0.55000000000000004">
      <c r="A35" s="10">
        <v>1938</v>
      </c>
      <c r="B35" s="11">
        <v>1190000</v>
      </c>
      <c r="C35" s="1" t="str">
        <f t="shared" si="4"/>
        <v>Yes</v>
      </c>
      <c r="D35" s="1" t="str">
        <f t="shared" si="1"/>
        <v>No</v>
      </c>
      <c r="E35" s="1" t="str">
        <f t="shared" si="2"/>
        <v>No</v>
      </c>
      <c r="F35" s="1" t="str">
        <f t="shared" si="3"/>
        <v>No</v>
      </c>
    </row>
    <row r="36" spans="1:6" x14ac:dyDescent="0.55000000000000004">
      <c r="A36" s="10">
        <v>2012</v>
      </c>
      <c r="B36" s="12">
        <v>1190000</v>
      </c>
      <c r="C36" s="1" t="str">
        <f t="shared" si="4"/>
        <v>Yes</v>
      </c>
      <c r="D36" s="1" t="str">
        <f t="shared" si="1"/>
        <v>No</v>
      </c>
      <c r="E36" s="1" t="str">
        <f t="shared" si="2"/>
        <v>No</v>
      </c>
      <c r="F36" s="1" t="str">
        <f t="shared" si="3"/>
        <v>No</v>
      </c>
    </row>
    <row r="37" spans="1:6" x14ac:dyDescent="0.55000000000000004">
      <c r="A37" s="10">
        <v>1958</v>
      </c>
      <c r="B37" s="11">
        <v>1191000</v>
      </c>
      <c r="C37" s="1" t="str">
        <f t="shared" si="4"/>
        <v>Yes</v>
      </c>
      <c r="D37" s="1" t="str">
        <f t="shared" si="1"/>
        <v>No</v>
      </c>
      <c r="E37" s="1" t="str">
        <f t="shared" si="2"/>
        <v>No</v>
      </c>
      <c r="F37" s="1" t="str">
        <f t="shared" si="3"/>
        <v>No</v>
      </c>
    </row>
    <row r="38" spans="1:6" x14ac:dyDescent="0.55000000000000004">
      <c r="A38" s="10">
        <v>2001</v>
      </c>
      <c r="B38" s="12">
        <v>1221000</v>
      </c>
      <c r="C38" s="1" t="str">
        <f t="shared" si="4"/>
        <v>No</v>
      </c>
      <c r="D38" s="1" t="str">
        <f t="shared" si="1"/>
        <v>Yes</v>
      </c>
      <c r="E38" s="1" t="str">
        <f t="shared" si="2"/>
        <v>No</v>
      </c>
      <c r="F38" s="1" t="str">
        <f t="shared" si="3"/>
        <v>No</v>
      </c>
    </row>
    <row r="39" spans="1:6" x14ac:dyDescent="0.55000000000000004">
      <c r="A39" s="10">
        <v>1987</v>
      </c>
      <c r="B39" s="11">
        <v>1230000</v>
      </c>
      <c r="C39" s="1" t="str">
        <f t="shared" si="4"/>
        <v>No</v>
      </c>
      <c r="D39" s="1" t="str">
        <f t="shared" si="1"/>
        <v>Yes</v>
      </c>
      <c r="E39" s="1" t="str">
        <f t="shared" si="2"/>
        <v>No</v>
      </c>
      <c r="F39" s="1" t="str">
        <f t="shared" si="3"/>
        <v>No</v>
      </c>
    </row>
    <row r="40" spans="1:6" x14ac:dyDescent="0.55000000000000004">
      <c r="A40" s="10">
        <v>1964</v>
      </c>
      <c r="B40" s="11">
        <v>1270000</v>
      </c>
      <c r="C40" s="1" t="str">
        <f t="shared" si="4"/>
        <v>No</v>
      </c>
      <c r="D40" s="1" t="str">
        <f t="shared" si="1"/>
        <v>Yes</v>
      </c>
      <c r="E40" s="1" t="str">
        <f t="shared" si="2"/>
        <v>No</v>
      </c>
      <c r="F40" s="1" t="str">
        <f t="shared" si="3"/>
        <v>No</v>
      </c>
    </row>
    <row r="41" spans="1:6" x14ac:dyDescent="0.55000000000000004">
      <c r="A41" s="10">
        <v>1936</v>
      </c>
      <c r="B41" s="11">
        <v>1280000</v>
      </c>
      <c r="C41" s="1" t="str">
        <f t="shared" ref="C41:C56" si="5">IF(AND(B41&gt;$C$7,B41&lt;=D$7),"Yes","No")</f>
        <v>No</v>
      </c>
      <c r="D41" s="1" t="str">
        <f t="shared" si="1"/>
        <v>Yes</v>
      </c>
      <c r="E41" s="1" t="str">
        <f t="shared" si="2"/>
        <v>No</v>
      </c>
      <c r="F41" s="1" t="str">
        <f t="shared" si="3"/>
        <v>No</v>
      </c>
    </row>
    <row r="42" spans="1:6" x14ac:dyDescent="0.55000000000000004">
      <c r="A42" s="10">
        <v>1995</v>
      </c>
      <c r="B42" s="11">
        <v>1280000</v>
      </c>
      <c r="C42" s="1" t="str">
        <f t="shared" si="5"/>
        <v>No</v>
      </c>
      <c r="D42" s="1" t="str">
        <f t="shared" si="1"/>
        <v>Yes</v>
      </c>
      <c r="E42" s="1" t="str">
        <f t="shared" si="2"/>
        <v>No</v>
      </c>
      <c r="F42" s="1" t="str">
        <f t="shared" si="3"/>
        <v>No</v>
      </c>
    </row>
    <row r="43" spans="1:6" x14ac:dyDescent="0.55000000000000004">
      <c r="A43" s="10">
        <v>1955</v>
      </c>
      <c r="B43" s="11">
        <v>1282000</v>
      </c>
      <c r="C43" s="1" t="str">
        <f t="shared" si="5"/>
        <v>No</v>
      </c>
      <c r="D43" s="1" t="str">
        <f t="shared" si="1"/>
        <v>Yes</v>
      </c>
      <c r="E43" s="1" t="str">
        <f t="shared" si="2"/>
        <v>No</v>
      </c>
      <c r="F43" s="1" t="str">
        <f t="shared" si="3"/>
        <v>No</v>
      </c>
    </row>
    <row r="44" spans="1:6" x14ac:dyDescent="0.55000000000000004">
      <c r="A44" s="10">
        <v>1965</v>
      </c>
      <c r="B44" s="11">
        <v>1284000</v>
      </c>
      <c r="C44" s="1" t="str">
        <f t="shared" si="5"/>
        <v>No</v>
      </c>
      <c r="D44" s="1" t="str">
        <f t="shared" si="1"/>
        <v>Yes</v>
      </c>
      <c r="E44" s="1" t="str">
        <f t="shared" si="2"/>
        <v>No</v>
      </c>
      <c r="F44" s="1" t="str">
        <f t="shared" si="3"/>
        <v>No</v>
      </c>
    </row>
    <row r="45" spans="1:6" x14ac:dyDescent="0.55000000000000004">
      <c r="A45" s="10">
        <v>1947</v>
      </c>
      <c r="B45" s="11">
        <v>1301000</v>
      </c>
      <c r="C45" s="1" t="str">
        <f t="shared" si="5"/>
        <v>No</v>
      </c>
      <c r="D45" s="1" t="str">
        <f t="shared" si="1"/>
        <v>Yes</v>
      </c>
      <c r="E45" s="1" t="str">
        <f t="shared" si="2"/>
        <v>No</v>
      </c>
      <c r="F45" s="1" t="str">
        <f t="shared" si="3"/>
        <v>No</v>
      </c>
    </row>
    <row r="46" spans="1:6" x14ac:dyDescent="0.55000000000000004">
      <c r="A46" s="10">
        <v>1970</v>
      </c>
      <c r="B46" s="11">
        <v>1304000</v>
      </c>
      <c r="C46" s="1" t="str">
        <f t="shared" si="5"/>
        <v>No</v>
      </c>
      <c r="D46" s="1" t="str">
        <f t="shared" si="1"/>
        <v>Yes</v>
      </c>
      <c r="E46" s="1" t="str">
        <f t="shared" si="2"/>
        <v>No</v>
      </c>
      <c r="F46" s="1" t="str">
        <f t="shared" si="3"/>
        <v>No</v>
      </c>
    </row>
    <row r="47" spans="1:6" x14ac:dyDescent="0.55000000000000004">
      <c r="A47" s="10">
        <v>1957</v>
      </c>
      <c r="B47" s="11">
        <v>1312000</v>
      </c>
      <c r="C47" s="1" t="str">
        <f t="shared" si="5"/>
        <v>No</v>
      </c>
      <c r="D47" s="1" t="str">
        <f t="shared" si="1"/>
        <v>Yes</v>
      </c>
      <c r="E47" s="1" t="str">
        <f t="shared" si="2"/>
        <v>No</v>
      </c>
      <c r="F47" s="1" t="str">
        <f t="shared" si="3"/>
        <v>No</v>
      </c>
    </row>
    <row r="48" spans="1:6" x14ac:dyDescent="0.55000000000000004">
      <c r="A48" s="10">
        <v>1986</v>
      </c>
      <c r="B48" s="11">
        <v>1312000</v>
      </c>
      <c r="C48" s="1" t="str">
        <f t="shared" si="5"/>
        <v>No</v>
      </c>
      <c r="D48" s="1" t="str">
        <f t="shared" si="1"/>
        <v>Yes</v>
      </c>
      <c r="E48" s="1" t="str">
        <f t="shared" si="2"/>
        <v>No</v>
      </c>
      <c r="F48" s="1" t="str">
        <f t="shared" si="3"/>
        <v>No</v>
      </c>
    </row>
    <row r="49" spans="1:6" x14ac:dyDescent="0.55000000000000004">
      <c r="A49" s="10">
        <v>1999</v>
      </c>
      <c r="B49" s="12">
        <v>1315000</v>
      </c>
      <c r="C49" s="1" t="str">
        <f t="shared" si="5"/>
        <v>No</v>
      </c>
      <c r="D49" s="1" t="str">
        <f t="shared" si="1"/>
        <v>Yes</v>
      </c>
      <c r="E49" s="1" t="str">
        <f t="shared" si="2"/>
        <v>No</v>
      </c>
      <c r="F49" s="1" t="str">
        <f t="shared" si="3"/>
        <v>No</v>
      </c>
    </row>
    <row r="50" spans="1:6" x14ac:dyDescent="0.55000000000000004">
      <c r="A50" s="10">
        <v>1971</v>
      </c>
      <c r="B50" s="11">
        <v>1320000</v>
      </c>
      <c r="C50" s="1" t="str">
        <f t="shared" si="5"/>
        <v>No</v>
      </c>
      <c r="D50" s="1" t="str">
        <f t="shared" si="1"/>
        <v>Yes</v>
      </c>
      <c r="E50" s="1" t="str">
        <f t="shared" si="2"/>
        <v>No</v>
      </c>
      <c r="F50" s="1" t="str">
        <f t="shared" si="3"/>
        <v>No</v>
      </c>
    </row>
    <row r="51" spans="1:6" x14ac:dyDescent="0.55000000000000004">
      <c r="A51" s="10">
        <v>2010</v>
      </c>
      <c r="B51" s="12">
        <v>1320000</v>
      </c>
      <c r="C51" s="1" t="str">
        <f t="shared" si="5"/>
        <v>No</v>
      </c>
      <c r="D51" s="1" t="str">
        <f t="shared" si="1"/>
        <v>Yes</v>
      </c>
      <c r="E51" s="1" t="str">
        <f t="shared" si="2"/>
        <v>No</v>
      </c>
      <c r="F51" s="1" t="str">
        <f t="shared" si="3"/>
        <v>No</v>
      </c>
    </row>
    <row r="52" spans="1:6" x14ac:dyDescent="0.55000000000000004">
      <c r="A52" s="10">
        <v>1928</v>
      </c>
      <c r="B52" s="11">
        <v>1325000</v>
      </c>
      <c r="C52" s="1" t="str">
        <f t="shared" si="5"/>
        <v>No</v>
      </c>
      <c r="D52" s="1" t="str">
        <f t="shared" si="1"/>
        <v>Yes</v>
      </c>
      <c r="E52" s="1" t="str">
        <f t="shared" si="2"/>
        <v>No</v>
      </c>
      <c r="F52" s="1" t="str">
        <f t="shared" si="3"/>
        <v>No</v>
      </c>
    </row>
    <row r="53" spans="1:6" x14ac:dyDescent="0.55000000000000004">
      <c r="A53" s="10">
        <v>1993</v>
      </c>
      <c r="B53" s="11">
        <v>1333000</v>
      </c>
      <c r="C53" s="1" t="str">
        <f t="shared" si="5"/>
        <v>No</v>
      </c>
      <c r="D53" s="1" t="str">
        <f t="shared" si="1"/>
        <v>Yes</v>
      </c>
      <c r="E53" s="1" t="str">
        <f t="shared" si="2"/>
        <v>No</v>
      </c>
      <c r="F53" s="1" t="str">
        <f t="shared" si="3"/>
        <v>No</v>
      </c>
    </row>
    <row r="54" spans="1:6" x14ac:dyDescent="0.55000000000000004">
      <c r="A54" s="10">
        <v>1963</v>
      </c>
      <c r="B54" s="11">
        <v>1334000</v>
      </c>
      <c r="C54" s="1" t="str">
        <f t="shared" si="5"/>
        <v>No</v>
      </c>
      <c r="D54" s="1" t="str">
        <f t="shared" si="1"/>
        <v>Yes</v>
      </c>
      <c r="E54" s="1" t="str">
        <f t="shared" si="2"/>
        <v>No</v>
      </c>
      <c r="F54" s="1" t="str">
        <f t="shared" si="3"/>
        <v>No</v>
      </c>
    </row>
    <row r="55" spans="1:6" x14ac:dyDescent="0.55000000000000004">
      <c r="A55" s="10">
        <v>1978</v>
      </c>
      <c r="B55" s="11">
        <v>1350000</v>
      </c>
      <c r="C55" s="1" t="str">
        <f t="shared" si="5"/>
        <v>No</v>
      </c>
      <c r="D55" s="1" t="str">
        <f t="shared" si="1"/>
        <v>Yes</v>
      </c>
      <c r="E55" s="1" t="str">
        <f t="shared" si="2"/>
        <v>No</v>
      </c>
      <c r="F55" s="1" t="str">
        <f t="shared" si="3"/>
        <v>No</v>
      </c>
    </row>
    <row r="56" spans="1:6" x14ac:dyDescent="0.55000000000000004">
      <c r="A56" s="10">
        <v>1998</v>
      </c>
      <c r="B56" s="12">
        <v>1350000</v>
      </c>
      <c r="C56" s="1" t="str">
        <f t="shared" si="5"/>
        <v>No</v>
      </c>
      <c r="D56" s="1" t="str">
        <f t="shared" si="1"/>
        <v>Yes</v>
      </c>
      <c r="E56" s="1" t="str">
        <f t="shared" si="2"/>
        <v>No</v>
      </c>
      <c r="F56" s="1" t="str">
        <f t="shared" si="3"/>
        <v>No</v>
      </c>
    </row>
    <row r="57" spans="1:6" x14ac:dyDescent="0.55000000000000004">
      <c r="A57" s="10">
        <v>1951</v>
      </c>
      <c r="B57" s="11">
        <v>1356000</v>
      </c>
      <c r="C57" s="1" t="str">
        <f t="shared" ref="C57:C72" si="6">IF(AND(B57&gt;$C$7,B57&lt;=D$7),"Yes","No")</f>
        <v>No</v>
      </c>
      <c r="D57" s="1" t="str">
        <f t="shared" si="1"/>
        <v>Yes</v>
      </c>
      <c r="E57" s="1" t="str">
        <f t="shared" si="2"/>
        <v>No</v>
      </c>
      <c r="F57" s="1" t="str">
        <f t="shared" si="3"/>
        <v>No</v>
      </c>
    </row>
    <row r="58" spans="1:6" x14ac:dyDescent="0.55000000000000004">
      <c r="A58" s="10">
        <v>1933</v>
      </c>
      <c r="B58" s="11">
        <v>1360000</v>
      </c>
      <c r="C58" s="1" t="str">
        <f t="shared" si="6"/>
        <v>No</v>
      </c>
      <c r="D58" s="1" t="str">
        <f t="shared" si="1"/>
        <v>Yes</v>
      </c>
      <c r="E58" s="1" t="str">
        <f t="shared" si="2"/>
        <v>No</v>
      </c>
      <c r="F58" s="1" t="str">
        <f t="shared" si="3"/>
        <v>No</v>
      </c>
    </row>
    <row r="59" spans="1:6" x14ac:dyDescent="0.55000000000000004">
      <c r="A59" s="10">
        <v>1952</v>
      </c>
      <c r="B59" s="11">
        <v>1368000</v>
      </c>
      <c r="C59" s="1" t="str">
        <f t="shared" si="6"/>
        <v>No</v>
      </c>
      <c r="D59" s="1" t="str">
        <f t="shared" si="1"/>
        <v>Yes</v>
      </c>
      <c r="E59" s="1" t="str">
        <f t="shared" si="2"/>
        <v>No</v>
      </c>
      <c r="F59" s="1" t="str">
        <f t="shared" si="3"/>
        <v>No</v>
      </c>
    </row>
    <row r="60" spans="1:6" x14ac:dyDescent="0.55000000000000004">
      <c r="A60" s="10">
        <v>1980</v>
      </c>
      <c r="B60" s="11">
        <v>1370000</v>
      </c>
      <c r="C60" s="1" t="str">
        <f t="shared" si="6"/>
        <v>No</v>
      </c>
      <c r="D60" s="1" t="str">
        <f t="shared" si="1"/>
        <v>Yes</v>
      </c>
      <c r="E60" s="1" t="str">
        <f t="shared" si="2"/>
        <v>No</v>
      </c>
      <c r="F60" s="1" t="str">
        <f t="shared" si="3"/>
        <v>No</v>
      </c>
    </row>
    <row r="61" spans="1:6" x14ac:dyDescent="0.55000000000000004">
      <c r="A61" s="10">
        <v>2003</v>
      </c>
      <c r="B61" s="12">
        <v>1370000</v>
      </c>
      <c r="C61" s="1" t="str">
        <f t="shared" si="6"/>
        <v>No</v>
      </c>
      <c r="D61" s="1" t="str">
        <f t="shared" si="1"/>
        <v>Yes</v>
      </c>
      <c r="E61" s="1" t="str">
        <f t="shared" si="2"/>
        <v>No</v>
      </c>
      <c r="F61" s="1" t="str">
        <f t="shared" si="3"/>
        <v>No</v>
      </c>
    </row>
    <row r="62" spans="1:6" x14ac:dyDescent="0.55000000000000004">
      <c r="A62" s="10">
        <v>1990</v>
      </c>
      <c r="B62" s="11">
        <v>1380000</v>
      </c>
      <c r="C62" s="1" t="str">
        <f t="shared" si="6"/>
        <v>No</v>
      </c>
      <c r="D62" s="1" t="str">
        <f t="shared" si="1"/>
        <v>Yes</v>
      </c>
      <c r="E62" s="1" t="str">
        <f t="shared" si="2"/>
        <v>No</v>
      </c>
      <c r="F62" s="1" t="str">
        <f t="shared" si="3"/>
        <v>No</v>
      </c>
    </row>
    <row r="63" spans="1:6" x14ac:dyDescent="0.55000000000000004">
      <c r="A63" s="10">
        <v>2013</v>
      </c>
      <c r="B63" s="12">
        <v>1380000</v>
      </c>
      <c r="C63" s="1" t="str">
        <f t="shared" si="6"/>
        <v>No</v>
      </c>
      <c r="D63" s="1" t="str">
        <f t="shared" si="1"/>
        <v>Yes</v>
      </c>
      <c r="E63" s="1" t="str">
        <f t="shared" si="2"/>
        <v>No</v>
      </c>
      <c r="F63" s="1" t="str">
        <f t="shared" si="3"/>
        <v>No</v>
      </c>
    </row>
    <row r="64" spans="1:6" x14ac:dyDescent="0.55000000000000004">
      <c r="A64" s="10">
        <v>1948</v>
      </c>
      <c r="B64" s="11">
        <v>1401000</v>
      </c>
      <c r="C64" s="1" t="str">
        <f t="shared" si="6"/>
        <v>No</v>
      </c>
      <c r="D64" s="1" t="str">
        <f t="shared" si="1"/>
        <v>Yes</v>
      </c>
      <c r="E64" s="1" t="str">
        <f t="shared" si="2"/>
        <v>No</v>
      </c>
      <c r="F64" s="1" t="str">
        <f t="shared" si="3"/>
        <v>No</v>
      </c>
    </row>
    <row r="65" spans="1:6" x14ac:dyDescent="0.55000000000000004">
      <c r="A65" s="10">
        <v>1969</v>
      </c>
      <c r="B65" s="11">
        <v>1404000</v>
      </c>
      <c r="C65" s="1" t="str">
        <f t="shared" si="6"/>
        <v>No</v>
      </c>
      <c r="D65" s="1" t="str">
        <f t="shared" si="1"/>
        <v>Yes</v>
      </c>
      <c r="E65" s="1" t="str">
        <f t="shared" si="2"/>
        <v>No</v>
      </c>
      <c r="F65" s="1" t="str">
        <f t="shared" si="3"/>
        <v>No</v>
      </c>
    </row>
    <row r="66" spans="1:6" x14ac:dyDescent="0.55000000000000004">
      <c r="A66" s="10">
        <v>1932</v>
      </c>
      <c r="B66" s="11">
        <v>1410000</v>
      </c>
      <c r="C66" s="1" t="str">
        <f t="shared" si="6"/>
        <v>No</v>
      </c>
      <c r="D66" s="1" t="str">
        <f t="shared" si="1"/>
        <v>Yes</v>
      </c>
      <c r="E66" s="1" t="str">
        <f t="shared" si="2"/>
        <v>No</v>
      </c>
      <c r="F66" s="1" t="str">
        <f t="shared" si="3"/>
        <v>No</v>
      </c>
    </row>
    <row r="67" spans="1:6" x14ac:dyDescent="0.55000000000000004">
      <c r="A67" s="10">
        <v>1939</v>
      </c>
      <c r="B67" s="11">
        <v>1410000</v>
      </c>
      <c r="C67" s="1" t="str">
        <f t="shared" si="6"/>
        <v>No</v>
      </c>
      <c r="D67" s="1" t="str">
        <f t="shared" si="1"/>
        <v>Yes</v>
      </c>
      <c r="E67" s="1" t="str">
        <f t="shared" si="2"/>
        <v>No</v>
      </c>
      <c r="F67" s="1" t="str">
        <f t="shared" si="3"/>
        <v>No</v>
      </c>
    </row>
    <row r="68" spans="1:6" x14ac:dyDescent="0.55000000000000004">
      <c r="A68" s="10">
        <v>1935</v>
      </c>
      <c r="B68" s="11">
        <v>1420000</v>
      </c>
      <c r="C68" s="1" t="str">
        <f t="shared" si="6"/>
        <v>No</v>
      </c>
      <c r="D68" s="1" t="str">
        <f t="shared" si="1"/>
        <v>Yes</v>
      </c>
      <c r="E68" s="1" t="str">
        <f t="shared" si="2"/>
        <v>No</v>
      </c>
      <c r="F68" s="1" t="str">
        <f t="shared" si="3"/>
        <v>No</v>
      </c>
    </row>
    <row r="69" spans="1:6" x14ac:dyDescent="0.55000000000000004">
      <c r="A69" s="10">
        <v>1985</v>
      </c>
      <c r="B69" s="11">
        <v>1430000</v>
      </c>
      <c r="C69" s="1" t="str">
        <f t="shared" si="6"/>
        <v>No</v>
      </c>
      <c r="D69" s="1" t="str">
        <f t="shared" si="1"/>
        <v>Yes</v>
      </c>
      <c r="E69" s="1" t="str">
        <f t="shared" si="2"/>
        <v>No</v>
      </c>
      <c r="F69" s="1" t="str">
        <f t="shared" si="3"/>
        <v>No</v>
      </c>
    </row>
    <row r="70" spans="1:6" x14ac:dyDescent="0.55000000000000004">
      <c r="A70" s="10">
        <v>1989</v>
      </c>
      <c r="B70" s="11">
        <v>1430000</v>
      </c>
      <c r="C70" s="1" t="str">
        <f t="shared" si="6"/>
        <v>No</v>
      </c>
      <c r="D70" s="1" t="str">
        <f t="shared" si="1"/>
        <v>Yes</v>
      </c>
      <c r="E70" s="1" t="str">
        <f t="shared" si="2"/>
        <v>No</v>
      </c>
      <c r="F70" s="1" t="str">
        <f t="shared" si="3"/>
        <v>No</v>
      </c>
    </row>
    <row r="71" spans="1:6" x14ac:dyDescent="0.55000000000000004">
      <c r="A71" s="10">
        <v>1962</v>
      </c>
      <c r="B71" s="11">
        <v>1440000</v>
      </c>
      <c r="C71" s="1" t="str">
        <f t="shared" si="6"/>
        <v>No</v>
      </c>
      <c r="D71" s="1" t="str">
        <f t="shared" si="1"/>
        <v>Yes</v>
      </c>
      <c r="E71" s="1" t="str">
        <f t="shared" si="2"/>
        <v>No</v>
      </c>
      <c r="F71" s="1" t="str">
        <f t="shared" si="3"/>
        <v>No</v>
      </c>
    </row>
    <row r="72" spans="1:6" x14ac:dyDescent="0.55000000000000004">
      <c r="A72" s="10">
        <v>1946</v>
      </c>
      <c r="B72" s="11">
        <v>1481000</v>
      </c>
      <c r="C72" s="1" t="str">
        <f t="shared" si="6"/>
        <v>No</v>
      </c>
      <c r="D72" s="1" t="str">
        <f t="shared" si="1"/>
        <v>Yes</v>
      </c>
      <c r="E72" s="1" t="str">
        <f t="shared" si="2"/>
        <v>No</v>
      </c>
      <c r="F72" s="1" t="str">
        <f t="shared" si="3"/>
        <v>No</v>
      </c>
    </row>
    <row r="73" spans="1:6" x14ac:dyDescent="0.55000000000000004">
      <c r="A73" s="10">
        <v>1974</v>
      </c>
      <c r="B73" s="11">
        <v>1530000</v>
      </c>
      <c r="C73" s="1" t="str">
        <f t="shared" ref="C73:C88" si="7">IF(AND(B73&gt;$C$7,B73&lt;=D$7),"Yes","No")</f>
        <v>No</v>
      </c>
      <c r="D73" s="1" t="str">
        <f t="shared" ref="D73:D95" si="8">IF(AND(B73&gt;$D$7,B73&lt;=E$7),"Yes","No")</f>
        <v>Yes</v>
      </c>
      <c r="E73" s="1" t="str">
        <f t="shared" ref="E73:E95" si="9">IF(AND(B73&gt;$E$7,B73&lt;=F$7),"Yes","No")</f>
        <v>No</v>
      </c>
      <c r="F73" s="1" t="str">
        <f t="shared" ref="F73:F95" si="10">IF(AND(B73&gt;$F$7,B73&lt;=G$7),"Yes","No")</f>
        <v>No</v>
      </c>
    </row>
    <row r="74" spans="1:6" x14ac:dyDescent="0.55000000000000004">
      <c r="A74" s="10">
        <v>2002</v>
      </c>
      <c r="B74" s="12">
        <v>1537000</v>
      </c>
      <c r="C74" s="1" t="str">
        <f t="shared" si="7"/>
        <v>No</v>
      </c>
      <c r="D74" s="1" t="str">
        <f t="shared" si="8"/>
        <v>Yes</v>
      </c>
      <c r="E74" s="1" t="str">
        <f t="shared" si="9"/>
        <v>No</v>
      </c>
      <c r="F74" s="1" t="str">
        <f t="shared" si="10"/>
        <v>No</v>
      </c>
    </row>
    <row r="75" spans="1:6" x14ac:dyDescent="0.55000000000000004">
      <c r="A75" s="10">
        <v>2005</v>
      </c>
      <c r="B75" s="12">
        <v>1542000</v>
      </c>
      <c r="C75" s="1" t="str">
        <f t="shared" si="7"/>
        <v>No</v>
      </c>
      <c r="D75" s="1" t="str">
        <f t="shared" si="8"/>
        <v>Yes</v>
      </c>
      <c r="E75" s="1" t="str">
        <f t="shared" si="9"/>
        <v>No</v>
      </c>
      <c r="F75" s="1" t="str">
        <f t="shared" si="10"/>
        <v>No</v>
      </c>
    </row>
    <row r="76" spans="1:6" x14ac:dyDescent="0.55000000000000004">
      <c r="A76" s="10">
        <v>2009</v>
      </c>
      <c r="B76" s="12">
        <v>1550000</v>
      </c>
      <c r="C76" s="1" t="str">
        <f t="shared" si="7"/>
        <v>No</v>
      </c>
      <c r="D76" s="1" t="str">
        <f t="shared" si="8"/>
        <v>Yes</v>
      </c>
      <c r="E76" s="1" t="str">
        <f t="shared" si="9"/>
        <v>No</v>
      </c>
      <c r="F76" s="1" t="str">
        <f t="shared" si="10"/>
        <v>No</v>
      </c>
    </row>
    <row r="77" spans="1:6" x14ac:dyDescent="0.55000000000000004">
      <c r="A77" s="10">
        <v>1994</v>
      </c>
      <c r="B77" s="11">
        <v>1560000</v>
      </c>
      <c r="C77" s="1" t="str">
        <f t="shared" si="7"/>
        <v>No</v>
      </c>
      <c r="D77" s="1" t="str">
        <f t="shared" si="8"/>
        <v>Yes</v>
      </c>
      <c r="E77" s="1" t="str">
        <f t="shared" si="9"/>
        <v>No</v>
      </c>
      <c r="F77" s="1" t="str">
        <f t="shared" si="10"/>
        <v>No</v>
      </c>
    </row>
    <row r="78" spans="1:6" x14ac:dyDescent="0.55000000000000004">
      <c r="A78" s="10">
        <v>1949</v>
      </c>
      <c r="B78" s="11">
        <v>1574000</v>
      </c>
      <c r="C78" s="1" t="str">
        <f t="shared" si="7"/>
        <v>No</v>
      </c>
      <c r="D78" s="1" t="str">
        <f t="shared" si="8"/>
        <v>Yes</v>
      </c>
      <c r="E78" s="1" t="str">
        <f t="shared" si="9"/>
        <v>No</v>
      </c>
      <c r="F78" s="1" t="str">
        <f t="shared" si="10"/>
        <v>No</v>
      </c>
    </row>
    <row r="79" spans="1:6" x14ac:dyDescent="0.55000000000000004">
      <c r="A79" s="10">
        <v>1961</v>
      </c>
      <c r="B79" s="11">
        <v>1580000</v>
      </c>
      <c r="C79" s="1" t="str">
        <f t="shared" si="7"/>
        <v>No</v>
      </c>
      <c r="D79" s="1" t="str">
        <f t="shared" si="8"/>
        <v>Yes</v>
      </c>
      <c r="E79" s="1" t="str">
        <f t="shared" si="9"/>
        <v>No</v>
      </c>
      <c r="F79" s="1" t="str">
        <f t="shared" si="10"/>
        <v>No</v>
      </c>
    </row>
    <row r="80" spans="1:6" x14ac:dyDescent="0.55000000000000004">
      <c r="A80" s="10">
        <v>1984</v>
      </c>
      <c r="B80" s="11">
        <v>1600000</v>
      </c>
      <c r="C80" s="1" t="str">
        <f t="shared" si="7"/>
        <v>No</v>
      </c>
      <c r="D80" s="1" t="str">
        <f t="shared" si="8"/>
        <v>Yes</v>
      </c>
      <c r="E80" s="1" t="str">
        <f t="shared" si="9"/>
        <v>No</v>
      </c>
      <c r="F80" s="1" t="str">
        <f t="shared" si="10"/>
        <v>No</v>
      </c>
    </row>
    <row r="81" spans="1:7" x14ac:dyDescent="0.55000000000000004">
      <c r="A81" s="10">
        <v>1944</v>
      </c>
      <c r="B81" s="11">
        <v>1610000</v>
      </c>
      <c r="C81" s="1" t="str">
        <f t="shared" si="7"/>
        <v>No</v>
      </c>
      <c r="D81" s="1" t="str">
        <f t="shared" si="8"/>
        <v>Yes</v>
      </c>
      <c r="E81" s="1" t="str">
        <f t="shared" si="9"/>
        <v>No</v>
      </c>
      <c r="F81" s="1" t="str">
        <f t="shared" si="10"/>
        <v>No</v>
      </c>
    </row>
    <row r="82" spans="1:7" x14ac:dyDescent="0.55000000000000004">
      <c r="A82" s="10">
        <v>1943</v>
      </c>
      <c r="B82" s="11">
        <v>1648000</v>
      </c>
      <c r="C82" s="1" t="str">
        <f t="shared" si="7"/>
        <v>No</v>
      </c>
      <c r="D82" s="1" t="str">
        <f t="shared" si="8"/>
        <v>Yes</v>
      </c>
      <c r="E82" s="1" t="str">
        <f t="shared" si="9"/>
        <v>No</v>
      </c>
      <c r="F82" s="1" t="str">
        <f t="shared" si="10"/>
        <v>No</v>
      </c>
    </row>
    <row r="83" spans="1:7" x14ac:dyDescent="0.55000000000000004">
      <c r="A83" s="10">
        <v>1979</v>
      </c>
      <c r="B83" s="11">
        <v>1690000</v>
      </c>
      <c r="C83" s="1" t="str">
        <f t="shared" si="7"/>
        <v>No</v>
      </c>
      <c r="D83" s="1" t="str">
        <f t="shared" si="8"/>
        <v>Yes</v>
      </c>
      <c r="E83" s="1" t="str">
        <f t="shared" si="9"/>
        <v>No</v>
      </c>
      <c r="F83" s="1" t="str">
        <f t="shared" si="10"/>
        <v>No</v>
      </c>
    </row>
    <row r="84" spans="1:7" x14ac:dyDescent="0.55000000000000004">
      <c r="A84" s="10">
        <v>1991</v>
      </c>
      <c r="B84" s="11">
        <v>1690000</v>
      </c>
      <c r="C84" s="1" t="str">
        <f t="shared" si="7"/>
        <v>No</v>
      </c>
      <c r="D84" s="1" t="str">
        <f t="shared" si="8"/>
        <v>Yes</v>
      </c>
      <c r="E84" s="1" t="str">
        <f t="shared" si="9"/>
        <v>No</v>
      </c>
      <c r="F84" s="1" t="str">
        <f t="shared" si="10"/>
        <v>No</v>
      </c>
    </row>
    <row r="85" spans="1:7" x14ac:dyDescent="0.55000000000000004">
      <c r="A85" s="10">
        <v>1929</v>
      </c>
      <c r="B85" s="11">
        <v>1730000</v>
      </c>
      <c r="C85" s="1" t="str">
        <f t="shared" si="7"/>
        <v>No</v>
      </c>
      <c r="D85" s="1" t="str">
        <f t="shared" si="8"/>
        <v>No</v>
      </c>
      <c r="E85" s="1" t="str">
        <f t="shared" si="9"/>
        <v>Yes</v>
      </c>
      <c r="F85" s="1" t="str">
        <f t="shared" si="10"/>
        <v>No</v>
      </c>
    </row>
    <row r="86" spans="1:7" x14ac:dyDescent="0.55000000000000004">
      <c r="A86" s="10">
        <v>1997</v>
      </c>
      <c r="B86" s="12">
        <v>1780000</v>
      </c>
      <c r="C86" s="1" t="str">
        <f t="shared" si="7"/>
        <v>No</v>
      </c>
      <c r="D86" s="1" t="str">
        <f t="shared" si="8"/>
        <v>No</v>
      </c>
      <c r="E86" s="1" t="str">
        <f t="shared" si="9"/>
        <v>Yes</v>
      </c>
      <c r="F86" s="1" t="str">
        <f t="shared" si="10"/>
        <v>No</v>
      </c>
    </row>
    <row r="87" spans="1:7" x14ac:dyDescent="0.55000000000000004">
      <c r="A87" s="10">
        <v>1983</v>
      </c>
      <c r="B87" s="11">
        <v>1790000</v>
      </c>
      <c r="C87" s="1" t="str">
        <f t="shared" si="7"/>
        <v>No</v>
      </c>
      <c r="D87" s="1" t="str">
        <f t="shared" si="8"/>
        <v>No</v>
      </c>
      <c r="E87" s="1" t="str">
        <f t="shared" si="9"/>
        <v>Yes</v>
      </c>
      <c r="F87" s="1" t="str">
        <f t="shared" si="10"/>
        <v>No</v>
      </c>
    </row>
    <row r="88" spans="1:7" x14ac:dyDescent="0.55000000000000004">
      <c r="A88" s="10">
        <v>2008</v>
      </c>
      <c r="B88" s="12">
        <v>1820000</v>
      </c>
      <c r="C88" s="1" t="str">
        <f t="shared" si="7"/>
        <v>No</v>
      </c>
      <c r="D88" s="1" t="str">
        <f t="shared" si="8"/>
        <v>No</v>
      </c>
      <c r="E88" s="1" t="str">
        <f t="shared" si="9"/>
        <v>Yes</v>
      </c>
      <c r="F88" s="1" t="str">
        <f t="shared" si="10"/>
        <v>No</v>
      </c>
    </row>
    <row r="89" spans="1:7" x14ac:dyDescent="0.55000000000000004">
      <c r="A89" s="10">
        <v>1975</v>
      </c>
      <c r="B89" s="11">
        <v>1840000</v>
      </c>
      <c r="C89" s="1" t="str">
        <f t="shared" ref="C89:C95" si="11">IF(AND(B89&gt;$C$7,B89&lt;=D$7),"Yes","No")</f>
        <v>No</v>
      </c>
      <c r="D89" s="1" t="str">
        <f t="shared" si="8"/>
        <v>No</v>
      </c>
      <c r="E89" s="1" t="str">
        <f t="shared" si="9"/>
        <v>Yes</v>
      </c>
      <c r="F89" s="1" t="str">
        <f t="shared" si="10"/>
        <v>No</v>
      </c>
    </row>
    <row r="90" spans="1:7" x14ac:dyDescent="0.55000000000000004">
      <c r="A90" s="10">
        <v>1950</v>
      </c>
      <c r="B90" s="11">
        <v>1880000</v>
      </c>
      <c r="C90" s="1" t="str">
        <f t="shared" si="11"/>
        <v>No</v>
      </c>
      <c r="D90" s="1" t="str">
        <f t="shared" si="8"/>
        <v>No</v>
      </c>
      <c r="E90" s="1" t="str">
        <f t="shared" si="9"/>
        <v>Yes</v>
      </c>
      <c r="F90" s="1" t="str">
        <f t="shared" si="10"/>
        <v>No</v>
      </c>
    </row>
    <row r="91" spans="1:7" x14ac:dyDescent="0.55000000000000004">
      <c r="A91" s="10">
        <v>1945</v>
      </c>
      <c r="B91" s="11">
        <v>1922000</v>
      </c>
      <c r="C91" s="1" t="str">
        <f t="shared" si="11"/>
        <v>No</v>
      </c>
      <c r="D91" s="1" t="str">
        <f t="shared" si="8"/>
        <v>No</v>
      </c>
      <c r="E91" s="1" t="str">
        <f t="shared" si="9"/>
        <v>Yes</v>
      </c>
      <c r="F91" s="1" t="str">
        <f t="shared" si="10"/>
        <v>No</v>
      </c>
    </row>
    <row r="92" spans="1:7" x14ac:dyDescent="0.55000000000000004">
      <c r="A92" s="10">
        <v>1973</v>
      </c>
      <c r="B92" s="11">
        <v>1962000</v>
      </c>
      <c r="C92" s="1" t="str">
        <f t="shared" si="11"/>
        <v>No</v>
      </c>
      <c r="D92" s="1" t="str">
        <f t="shared" si="8"/>
        <v>No</v>
      </c>
      <c r="E92" s="1" t="str">
        <f t="shared" si="9"/>
        <v>Yes</v>
      </c>
      <c r="F92" s="1" t="str">
        <f t="shared" si="10"/>
        <v>No</v>
      </c>
    </row>
    <row r="93" spans="1:7" x14ac:dyDescent="0.55000000000000004">
      <c r="A93" s="10">
        <v>1937</v>
      </c>
      <c r="B93" s="11">
        <v>2080000</v>
      </c>
      <c r="C93" s="1" t="str">
        <f t="shared" si="11"/>
        <v>No</v>
      </c>
      <c r="D93" s="1" t="str">
        <f t="shared" si="8"/>
        <v>No</v>
      </c>
      <c r="E93" s="1" t="str">
        <f t="shared" si="9"/>
        <v>Yes</v>
      </c>
      <c r="F93" s="1" t="str">
        <f t="shared" si="10"/>
        <v>No</v>
      </c>
    </row>
    <row r="94" spans="1:7" x14ac:dyDescent="0.55000000000000004">
      <c r="A94" s="10">
        <v>1927</v>
      </c>
      <c r="B94" s="11">
        <v>2278000</v>
      </c>
      <c r="C94" s="1" t="str">
        <f t="shared" si="11"/>
        <v>No</v>
      </c>
      <c r="D94" s="1" t="str">
        <f t="shared" si="8"/>
        <v>No</v>
      </c>
      <c r="E94" s="1" t="str">
        <f t="shared" si="9"/>
        <v>No</v>
      </c>
      <c r="F94" s="1" t="str">
        <f t="shared" si="10"/>
        <v>Yes</v>
      </c>
    </row>
    <row r="95" spans="1:7" x14ac:dyDescent="0.55000000000000004">
      <c r="A95" s="10">
        <v>2011</v>
      </c>
      <c r="B95" s="12">
        <v>2310000</v>
      </c>
      <c r="C95" s="1" t="str">
        <f t="shared" si="11"/>
        <v>No</v>
      </c>
      <c r="D95" s="1" t="str">
        <f t="shared" si="8"/>
        <v>No</v>
      </c>
      <c r="E95" s="1" t="str">
        <f t="shared" si="9"/>
        <v>No</v>
      </c>
      <c r="F95" s="1" t="str">
        <f t="shared" si="10"/>
        <v>Yes</v>
      </c>
      <c r="G95" s="14" t="s">
        <v>25</v>
      </c>
    </row>
    <row r="96" spans="1:7" x14ac:dyDescent="0.55000000000000004">
      <c r="B96" s="14" t="s">
        <v>24</v>
      </c>
      <c r="C96" s="1">
        <f>COUNTIF(C8:C95,"Yes")</f>
        <v>30</v>
      </c>
      <c r="D96" s="1">
        <f t="shared" ref="D96:F96" si="12">COUNTIF(D8:D95,"Yes")</f>
        <v>47</v>
      </c>
      <c r="E96" s="1">
        <f t="shared" si="12"/>
        <v>9</v>
      </c>
      <c r="F96" s="1">
        <f t="shared" si="12"/>
        <v>2</v>
      </c>
      <c r="G96" s="1">
        <f>SUM(C96:F96)</f>
        <v>88</v>
      </c>
    </row>
    <row r="97" spans="4:5" x14ac:dyDescent="0.55000000000000004">
      <c r="D97" s="15"/>
      <c r="E97" s="15"/>
    </row>
    <row r="98" spans="4:5" x14ac:dyDescent="0.55000000000000004">
      <c r="D98" s="15"/>
      <c r="E98" s="15"/>
    </row>
    <row r="99" spans="4:5" x14ac:dyDescent="0.55000000000000004">
      <c r="D99" s="15"/>
      <c r="E99" s="15"/>
    </row>
    <row r="100" spans="4:5" x14ac:dyDescent="0.55000000000000004">
      <c r="D100" s="15"/>
      <c r="E100" s="15"/>
    </row>
    <row r="101" spans="4:5" x14ac:dyDescent="0.55000000000000004">
      <c r="D101" s="15"/>
      <c r="E101" s="15"/>
    </row>
    <row r="102" spans="4:5" x14ac:dyDescent="0.55000000000000004">
      <c r="D102" s="15"/>
      <c r="E102" s="15"/>
    </row>
    <row r="103" spans="4:5" x14ac:dyDescent="0.55000000000000004">
      <c r="D103" s="15"/>
      <c r="E103" s="15"/>
    </row>
    <row r="104" spans="4:5" x14ac:dyDescent="0.55000000000000004">
      <c r="D104" s="15"/>
      <c r="E104" s="15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89"/>
  <sheetViews>
    <sheetView topLeftCell="A57" workbookViewId="0">
      <selection activeCell="C1" sqref="C1:D89"/>
    </sheetView>
  </sheetViews>
  <sheetFormatPr defaultRowHeight="14.4" x14ac:dyDescent="0.55000000000000004"/>
  <cols>
    <col min="2" max="2" width="18.47265625" bestFit="1" customWidth="1"/>
  </cols>
  <sheetData>
    <row r="1" spans="1:4" x14ac:dyDescent="0.55000000000000004">
      <c r="A1" s="9" t="s">
        <v>3</v>
      </c>
      <c r="B1" s="16" t="s">
        <v>4</v>
      </c>
      <c r="C1" t="s">
        <v>30</v>
      </c>
      <c r="D1" t="s">
        <v>31</v>
      </c>
    </row>
    <row r="2" spans="1:4" x14ac:dyDescent="0.55000000000000004">
      <c r="A2" s="10">
        <v>1954</v>
      </c>
      <c r="B2" s="11">
        <v>706000</v>
      </c>
      <c r="C2">
        <v>1</v>
      </c>
      <c r="D2">
        <f>C2/(COUNT($B$2:$B$89)+1)</f>
        <v>1.1235955056179775E-2</v>
      </c>
    </row>
    <row r="3" spans="1:4" x14ac:dyDescent="0.55000000000000004">
      <c r="A3" s="10">
        <v>1931</v>
      </c>
      <c r="B3" s="11">
        <v>711000</v>
      </c>
      <c r="C3">
        <v>2</v>
      </c>
      <c r="D3" s="1">
        <f t="shared" ref="D3:D66" si="0">C3/(COUNT($B$2:$B$89)+1)</f>
        <v>2.247191011235955E-2</v>
      </c>
    </row>
    <row r="4" spans="1:4" x14ac:dyDescent="0.55000000000000004">
      <c r="A4" s="10">
        <v>2000</v>
      </c>
      <c r="B4" s="12">
        <v>787000</v>
      </c>
      <c r="C4">
        <v>3</v>
      </c>
      <c r="D4" s="1">
        <f t="shared" si="0"/>
        <v>3.3707865168539325E-2</v>
      </c>
    </row>
    <row r="5" spans="1:4" x14ac:dyDescent="0.55000000000000004">
      <c r="A5" s="10">
        <v>1941</v>
      </c>
      <c r="B5" s="11">
        <v>814000</v>
      </c>
      <c r="C5">
        <v>4</v>
      </c>
      <c r="D5" s="1">
        <f t="shared" si="0"/>
        <v>4.49438202247191E-2</v>
      </c>
    </row>
    <row r="6" spans="1:4" x14ac:dyDescent="0.55000000000000004">
      <c r="A6" s="10">
        <v>1934</v>
      </c>
      <c r="B6" s="11">
        <v>877000</v>
      </c>
      <c r="C6">
        <v>5</v>
      </c>
      <c r="D6" s="1">
        <f t="shared" si="0"/>
        <v>5.6179775280898875E-2</v>
      </c>
    </row>
    <row r="7" spans="1:4" x14ac:dyDescent="0.55000000000000004">
      <c r="A7" s="10">
        <v>1981</v>
      </c>
      <c r="B7" s="11">
        <v>956000</v>
      </c>
      <c r="C7" s="1">
        <v>6</v>
      </c>
      <c r="D7" s="1">
        <f t="shared" si="0"/>
        <v>6.741573033707865E-2</v>
      </c>
    </row>
    <row r="8" spans="1:4" x14ac:dyDescent="0.55000000000000004">
      <c r="A8" s="10">
        <v>2006</v>
      </c>
      <c r="B8" s="12">
        <v>956000</v>
      </c>
      <c r="C8" s="1">
        <v>7</v>
      </c>
      <c r="D8" s="1">
        <f t="shared" si="0"/>
        <v>7.8651685393258425E-2</v>
      </c>
    </row>
    <row r="9" spans="1:4" x14ac:dyDescent="0.55000000000000004">
      <c r="A9" s="10">
        <v>1959</v>
      </c>
      <c r="B9" s="11">
        <v>977000</v>
      </c>
      <c r="C9" s="1">
        <v>8</v>
      </c>
      <c r="D9" s="1">
        <f t="shared" si="0"/>
        <v>8.98876404494382E-2</v>
      </c>
    </row>
    <row r="10" spans="1:4" x14ac:dyDescent="0.55000000000000004">
      <c r="A10" s="10">
        <v>1977</v>
      </c>
      <c r="B10" s="11">
        <v>980000</v>
      </c>
      <c r="C10" s="1">
        <v>9</v>
      </c>
      <c r="D10" s="1">
        <f t="shared" si="0"/>
        <v>0.10112359550561797</v>
      </c>
    </row>
    <row r="11" spans="1:4" x14ac:dyDescent="0.55000000000000004">
      <c r="A11" s="10">
        <v>1953</v>
      </c>
      <c r="B11" s="11">
        <v>983000</v>
      </c>
      <c r="C11" s="1">
        <v>10</v>
      </c>
      <c r="D11" s="1">
        <f t="shared" si="0"/>
        <v>0.11235955056179775</v>
      </c>
    </row>
    <row r="12" spans="1:4" x14ac:dyDescent="0.55000000000000004">
      <c r="A12" s="10">
        <v>1976</v>
      </c>
      <c r="B12" s="11">
        <v>1020000</v>
      </c>
      <c r="C12" s="1">
        <v>11</v>
      </c>
      <c r="D12" s="1">
        <f t="shared" si="0"/>
        <v>0.12359550561797752</v>
      </c>
    </row>
    <row r="13" spans="1:4" x14ac:dyDescent="0.55000000000000004">
      <c r="A13" s="10">
        <v>1967</v>
      </c>
      <c r="B13" s="11">
        <v>1040000</v>
      </c>
      <c r="C13" s="1">
        <v>12</v>
      </c>
      <c r="D13" s="1">
        <f t="shared" si="0"/>
        <v>0.1348314606741573</v>
      </c>
    </row>
    <row r="14" spans="1:4" x14ac:dyDescent="0.55000000000000004">
      <c r="A14" s="10">
        <v>2014</v>
      </c>
      <c r="B14" s="13">
        <v>1040000</v>
      </c>
      <c r="C14" s="1">
        <v>13</v>
      </c>
      <c r="D14" s="1">
        <f t="shared" si="0"/>
        <v>0.14606741573033707</v>
      </c>
    </row>
    <row r="15" spans="1:4" x14ac:dyDescent="0.55000000000000004">
      <c r="A15" s="10">
        <v>1940</v>
      </c>
      <c r="B15" s="11">
        <v>1075000</v>
      </c>
      <c r="C15" s="1">
        <v>14</v>
      </c>
      <c r="D15" s="1">
        <f t="shared" si="0"/>
        <v>0.15730337078651685</v>
      </c>
    </row>
    <row r="16" spans="1:4" x14ac:dyDescent="0.55000000000000004">
      <c r="A16" s="10">
        <v>1960</v>
      </c>
      <c r="B16" s="11">
        <v>1100000</v>
      </c>
      <c r="C16" s="1">
        <v>15</v>
      </c>
      <c r="D16" s="1">
        <f t="shared" si="0"/>
        <v>0.16853932584269662</v>
      </c>
    </row>
    <row r="17" spans="1:4" x14ac:dyDescent="0.55000000000000004">
      <c r="A17" s="10">
        <v>1992</v>
      </c>
      <c r="B17" s="11">
        <v>1100000</v>
      </c>
      <c r="C17" s="1">
        <v>16</v>
      </c>
      <c r="D17" s="1">
        <f t="shared" si="0"/>
        <v>0.1797752808988764</v>
      </c>
    </row>
    <row r="18" spans="1:4" x14ac:dyDescent="0.55000000000000004">
      <c r="A18" s="10">
        <v>1956</v>
      </c>
      <c r="B18" s="11">
        <v>1110000</v>
      </c>
      <c r="C18" s="1">
        <v>17</v>
      </c>
      <c r="D18" s="1">
        <f t="shared" si="0"/>
        <v>0.19101123595505617</v>
      </c>
    </row>
    <row r="19" spans="1:4" x14ac:dyDescent="0.55000000000000004">
      <c r="A19" s="10">
        <v>1966</v>
      </c>
      <c r="B19" s="11">
        <v>1110000</v>
      </c>
      <c r="C19" s="1">
        <v>18</v>
      </c>
      <c r="D19" s="1">
        <f t="shared" si="0"/>
        <v>0.20224719101123595</v>
      </c>
    </row>
    <row r="20" spans="1:4" x14ac:dyDescent="0.55000000000000004">
      <c r="A20" s="10">
        <v>1988</v>
      </c>
      <c r="B20" s="11">
        <v>1140000</v>
      </c>
      <c r="C20" s="1">
        <v>19</v>
      </c>
      <c r="D20" s="1">
        <f t="shared" si="0"/>
        <v>0.21348314606741572</v>
      </c>
    </row>
    <row r="21" spans="1:4" x14ac:dyDescent="0.55000000000000004">
      <c r="A21" s="10">
        <v>1972</v>
      </c>
      <c r="B21" s="11">
        <v>1147000</v>
      </c>
      <c r="C21" s="1">
        <v>20</v>
      </c>
      <c r="D21" s="1">
        <f t="shared" si="0"/>
        <v>0.2247191011235955</v>
      </c>
    </row>
    <row r="22" spans="1:4" x14ac:dyDescent="0.55000000000000004">
      <c r="A22" s="10">
        <v>1930</v>
      </c>
      <c r="B22" s="11">
        <v>1148000</v>
      </c>
      <c r="C22" s="1">
        <v>21</v>
      </c>
      <c r="D22" s="1">
        <f t="shared" si="0"/>
        <v>0.23595505617977527</v>
      </c>
    </row>
    <row r="23" spans="1:4" x14ac:dyDescent="0.55000000000000004">
      <c r="A23" s="10">
        <v>1996</v>
      </c>
      <c r="B23" s="11">
        <v>1150000</v>
      </c>
      <c r="C23" s="1">
        <v>22</v>
      </c>
      <c r="D23" s="1">
        <f t="shared" si="0"/>
        <v>0.24719101123595505</v>
      </c>
    </row>
    <row r="24" spans="1:4" x14ac:dyDescent="0.55000000000000004">
      <c r="A24" s="10">
        <v>2004</v>
      </c>
      <c r="B24" s="12">
        <v>1153000</v>
      </c>
      <c r="C24" s="1">
        <v>23</v>
      </c>
      <c r="D24" s="1">
        <f t="shared" si="0"/>
        <v>0.25842696629213485</v>
      </c>
    </row>
    <row r="25" spans="1:4" x14ac:dyDescent="0.55000000000000004">
      <c r="A25" s="10">
        <v>1968</v>
      </c>
      <c r="B25" s="11">
        <v>1160000</v>
      </c>
      <c r="C25" s="1">
        <v>24</v>
      </c>
      <c r="D25" s="1">
        <f t="shared" si="0"/>
        <v>0.2696629213483146</v>
      </c>
    </row>
    <row r="26" spans="1:4" x14ac:dyDescent="0.55000000000000004">
      <c r="A26" s="10">
        <v>1942</v>
      </c>
      <c r="B26" s="11">
        <v>1178000</v>
      </c>
      <c r="C26" s="1">
        <v>25</v>
      </c>
      <c r="D26" s="1">
        <f t="shared" si="0"/>
        <v>0.2808988764044944</v>
      </c>
    </row>
    <row r="27" spans="1:4" x14ac:dyDescent="0.55000000000000004">
      <c r="A27" s="10">
        <v>1982</v>
      </c>
      <c r="B27" s="11">
        <v>1182000</v>
      </c>
      <c r="C27" s="1">
        <v>26</v>
      </c>
      <c r="D27" s="1">
        <f t="shared" si="0"/>
        <v>0.29213483146067415</v>
      </c>
    </row>
    <row r="28" spans="1:4" x14ac:dyDescent="0.55000000000000004">
      <c r="A28" s="10">
        <v>2007</v>
      </c>
      <c r="B28" s="12">
        <v>1187000</v>
      </c>
      <c r="C28" s="1">
        <v>27</v>
      </c>
      <c r="D28" s="1">
        <f t="shared" si="0"/>
        <v>0.30337078651685395</v>
      </c>
    </row>
    <row r="29" spans="1:4" x14ac:dyDescent="0.55000000000000004">
      <c r="A29" s="10">
        <v>1938</v>
      </c>
      <c r="B29" s="11">
        <v>1190000</v>
      </c>
      <c r="C29" s="1">
        <v>28</v>
      </c>
      <c r="D29" s="1">
        <f t="shared" si="0"/>
        <v>0.3146067415730337</v>
      </c>
    </row>
    <row r="30" spans="1:4" x14ac:dyDescent="0.55000000000000004">
      <c r="A30" s="10">
        <v>2012</v>
      </c>
      <c r="B30" s="12">
        <v>1190000</v>
      </c>
      <c r="C30" s="1">
        <v>29</v>
      </c>
      <c r="D30" s="1">
        <f t="shared" si="0"/>
        <v>0.3258426966292135</v>
      </c>
    </row>
    <row r="31" spans="1:4" x14ac:dyDescent="0.55000000000000004">
      <c r="A31" s="10">
        <v>1958</v>
      </c>
      <c r="B31" s="11">
        <v>1191000</v>
      </c>
      <c r="C31" s="1">
        <v>30</v>
      </c>
      <c r="D31" s="1">
        <f t="shared" si="0"/>
        <v>0.33707865168539325</v>
      </c>
    </row>
    <row r="32" spans="1:4" x14ac:dyDescent="0.55000000000000004">
      <c r="A32" s="10">
        <v>2001</v>
      </c>
      <c r="B32" s="12">
        <v>1221000</v>
      </c>
      <c r="C32" s="1">
        <v>31</v>
      </c>
      <c r="D32" s="1">
        <f t="shared" si="0"/>
        <v>0.34831460674157305</v>
      </c>
    </row>
    <row r="33" spans="1:4" x14ac:dyDescent="0.55000000000000004">
      <c r="A33" s="10">
        <v>1987</v>
      </c>
      <c r="B33" s="11">
        <v>1230000</v>
      </c>
      <c r="C33" s="1">
        <v>32</v>
      </c>
      <c r="D33" s="1">
        <f t="shared" si="0"/>
        <v>0.3595505617977528</v>
      </c>
    </row>
    <row r="34" spans="1:4" x14ac:dyDescent="0.55000000000000004">
      <c r="A34" s="10">
        <v>1964</v>
      </c>
      <c r="B34" s="11">
        <v>1270000</v>
      </c>
      <c r="C34" s="1">
        <v>33</v>
      </c>
      <c r="D34" s="1">
        <f t="shared" si="0"/>
        <v>0.3707865168539326</v>
      </c>
    </row>
    <row r="35" spans="1:4" x14ac:dyDescent="0.55000000000000004">
      <c r="A35" s="10">
        <v>1936</v>
      </c>
      <c r="B35" s="11">
        <v>1280000</v>
      </c>
      <c r="C35" s="1">
        <v>34</v>
      </c>
      <c r="D35" s="1">
        <f t="shared" si="0"/>
        <v>0.38202247191011235</v>
      </c>
    </row>
    <row r="36" spans="1:4" x14ac:dyDescent="0.55000000000000004">
      <c r="A36" s="10">
        <v>1995</v>
      </c>
      <c r="B36" s="11">
        <v>1280000</v>
      </c>
      <c r="C36" s="1">
        <v>35</v>
      </c>
      <c r="D36" s="1">
        <f t="shared" si="0"/>
        <v>0.39325842696629215</v>
      </c>
    </row>
    <row r="37" spans="1:4" x14ac:dyDescent="0.55000000000000004">
      <c r="A37" s="10">
        <v>1955</v>
      </c>
      <c r="B37" s="11">
        <v>1282000</v>
      </c>
      <c r="C37" s="1">
        <v>36</v>
      </c>
      <c r="D37" s="1">
        <f t="shared" si="0"/>
        <v>0.4044943820224719</v>
      </c>
    </row>
    <row r="38" spans="1:4" x14ac:dyDescent="0.55000000000000004">
      <c r="A38" s="10">
        <v>1965</v>
      </c>
      <c r="B38" s="11">
        <v>1284000</v>
      </c>
      <c r="C38" s="1">
        <v>37</v>
      </c>
      <c r="D38" s="1">
        <f t="shared" si="0"/>
        <v>0.4157303370786517</v>
      </c>
    </row>
    <row r="39" spans="1:4" x14ac:dyDescent="0.55000000000000004">
      <c r="A39" s="10">
        <v>1947</v>
      </c>
      <c r="B39" s="11">
        <v>1301000</v>
      </c>
      <c r="C39" s="1">
        <v>38</v>
      </c>
      <c r="D39" s="1">
        <f t="shared" si="0"/>
        <v>0.42696629213483145</v>
      </c>
    </row>
    <row r="40" spans="1:4" x14ac:dyDescent="0.55000000000000004">
      <c r="A40" s="10">
        <v>1970</v>
      </c>
      <c r="B40" s="11">
        <v>1304000</v>
      </c>
      <c r="C40" s="1">
        <v>39</v>
      </c>
      <c r="D40" s="1">
        <f t="shared" si="0"/>
        <v>0.43820224719101125</v>
      </c>
    </row>
    <row r="41" spans="1:4" x14ac:dyDescent="0.55000000000000004">
      <c r="A41" s="10">
        <v>1957</v>
      </c>
      <c r="B41" s="11">
        <v>1312000</v>
      </c>
      <c r="C41" s="1">
        <v>40</v>
      </c>
      <c r="D41" s="1">
        <f t="shared" si="0"/>
        <v>0.449438202247191</v>
      </c>
    </row>
    <row r="42" spans="1:4" x14ac:dyDescent="0.55000000000000004">
      <c r="A42" s="10">
        <v>1986</v>
      </c>
      <c r="B42" s="11">
        <v>1312000</v>
      </c>
      <c r="C42" s="1">
        <v>41</v>
      </c>
      <c r="D42" s="1">
        <f t="shared" si="0"/>
        <v>0.4606741573033708</v>
      </c>
    </row>
    <row r="43" spans="1:4" x14ac:dyDescent="0.55000000000000004">
      <c r="A43" s="10">
        <v>1999</v>
      </c>
      <c r="B43" s="12">
        <v>1315000</v>
      </c>
      <c r="C43" s="1">
        <v>42</v>
      </c>
      <c r="D43" s="1">
        <f t="shared" si="0"/>
        <v>0.47191011235955055</v>
      </c>
    </row>
    <row r="44" spans="1:4" x14ac:dyDescent="0.55000000000000004">
      <c r="A44" s="10">
        <v>1971</v>
      </c>
      <c r="B44" s="11">
        <v>1320000</v>
      </c>
      <c r="C44" s="1">
        <v>43</v>
      </c>
      <c r="D44" s="1">
        <f t="shared" si="0"/>
        <v>0.48314606741573035</v>
      </c>
    </row>
    <row r="45" spans="1:4" x14ac:dyDescent="0.55000000000000004">
      <c r="A45" s="10">
        <v>2010</v>
      </c>
      <c r="B45" s="12">
        <v>1320000</v>
      </c>
      <c r="C45" s="1">
        <v>44</v>
      </c>
      <c r="D45" s="1">
        <f t="shared" si="0"/>
        <v>0.4943820224719101</v>
      </c>
    </row>
    <row r="46" spans="1:4" x14ac:dyDescent="0.55000000000000004">
      <c r="A46" s="10">
        <v>1928</v>
      </c>
      <c r="B46" s="11">
        <v>1325000</v>
      </c>
      <c r="C46" s="1">
        <v>45</v>
      </c>
      <c r="D46" s="1">
        <f t="shared" si="0"/>
        <v>0.5056179775280899</v>
      </c>
    </row>
    <row r="47" spans="1:4" x14ac:dyDescent="0.55000000000000004">
      <c r="A47" s="10">
        <v>1993</v>
      </c>
      <c r="B47" s="11">
        <v>1333000</v>
      </c>
      <c r="C47" s="1">
        <v>46</v>
      </c>
      <c r="D47" s="1">
        <f t="shared" si="0"/>
        <v>0.5168539325842697</v>
      </c>
    </row>
    <row r="48" spans="1:4" x14ac:dyDescent="0.55000000000000004">
      <c r="A48" s="10">
        <v>1963</v>
      </c>
      <c r="B48" s="11">
        <v>1334000</v>
      </c>
      <c r="C48" s="1">
        <v>47</v>
      </c>
      <c r="D48" s="1">
        <f t="shared" si="0"/>
        <v>0.5280898876404494</v>
      </c>
    </row>
    <row r="49" spans="1:4" x14ac:dyDescent="0.55000000000000004">
      <c r="A49" s="10">
        <v>1978</v>
      </c>
      <c r="B49" s="11">
        <v>1350000</v>
      </c>
      <c r="C49" s="1">
        <v>48</v>
      </c>
      <c r="D49" s="1">
        <f t="shared" si="0"/>
        <v>0.5393258426966292</v>
      </c>
    </row>
    <row r="50" spans="1:4" x14ac:dyDescent="0.55000000000000004">
      <c r="A50" s="10">
        <v>1998</v>
      </c>
      <c r="B50" s="12">
        <v>1350000</v>
      </c>
      <c r="C50" s="1">
        <v>49</v>
      </c>
      <c r="D50" s="1">
        <f t="shared" si="0"/>
        <v>0.550561797752809</v>
      </c>
    </row>
    <row r="51" spans="1:4" x14ac:dyDescent="0.55000000000000004">
      <c r="A51" s="10">
        <v>1951</v>
      </c>
      <c r="B51" s="11">
        <v>1356000</v>
      </c>
      <c r="C51" s="1">
        <v>50</v>
      </c>
      <c r="D51" s="1">
        <f t="shared" si="0"/>
        <v>0.5617977528089888</v>
      </c>
    </row>
    <row r="52" spans="1:4" x14ac:dyDescent="0.55000000000000004">
      <c r="A52" s="10">
        <v>1933</v>
      </c>
      <c r="B52" s="11">
        <v>1360000</v>
      </c>
      <c r="C52" s="1">
        <v>51</v>
      </c>
      <c r="D52" s="1">
        <f t="shared" si="0"/>
        <v>0.5730337078651685</v>
      </c>
    </row>
    <row r="53" spans="1:4" x14ac:dyDescent="0.55000000000000004">
      <c r="A53" s="10">
        <v>1952</v>
      </c>
      <c r="B53" s="11">
        <v>1368000</v>
      </c>
      <c r="C53" s="1">
        <v>52</v>
      </c>
      <c r="D53" s="1">
        <f t="shared" si="0"/>
        <v>0.5842696629213483</v>
      </c>
    </row>
    <row r="54" spans="1:4" x14ac:dyDescent="0.55000000000000004">
      <c r="A54" s="10">
        <v>1980</v>
      </c>
      <c r="B54" s="11">
        <v>1370000</v>
      </c>
      <c r="C54" s="1">
        <v>53</v>
      </c>
      <c r="D54" s="1">
        <f t="shared" si="0"/>
        <v>0.5955056179775281</v>
      </c>
    </row>
    <row r="55" spans="1:4" x14ac:dyDescent="0.55000000000000004">
      <c r="A55" s="10">
        <v>2003</v>
      </c>
      <c r="B55" s="12">
        <v>1370000</v>
      </c>
      <c r="C55" s="1">
        <v>54</v>
      </c>
      <c r="D55" s="1">
        <f t="shared" si="0"/>
        <v>0.6067415730337079</v>
      </c>
    </row>
    <row r="56" spans="1:4" x14ac:dyDescent="0.55000000000000004">
      <c r="A56" s="10">
        <v>1990</v>
      </c>
      <c r="B56" s="11">
        <v>1380000</v>
      </c>
      <c r="C56" s="1">
        <v>55</v>
      </c>
      <c r="D56" s="1">
        <f t="shared" si="0"/>
        <v>0.6179775280898876</v>
      </c>
    </row>
    <row r="57" spans="1:4" x14ac:dyDescent="0.55000000000000004">
      <c r="A57" s="10">
        <v>2013</v>
      </c>
      <c r="B57" s="12">
        <v>1380000</v>
      </c>
      <c r="C57" s="1">
        <v>56</v>
      </c>
      <c r="D57" s="1">
        <f t="shared" si="0"/>
        <v>0.6292134831460674</v>
      </c>
    </row>
    <row r="58" spans="1:4" x14ac:dyDescent="0.55000000000000004">
      <c r="A58" s="10">
        <v>1948</v>
      </c>
      <c r="B58" s="11">
        <v>1401000</v>
      </c>
      <c r="C58" s="1">
        <v>57</v>
      </c>
      <c r="D58" s="1">
        <f t="shared" si="0"/>
        <v>0.6404494382022472</v>
      </c>
    </row>
    <row r="59" spans="1:4" x14ac:dyDescent="0.55000000000000004">
      <c r="A59" s="10">
        <v>1969</v>
      </c>
      <c r="B59" s="11">
        <v>1404000</v>
      </c>
      <c r="C59" s="1">
        <v>58</v>
      </c>
      <c r="D59" s="1">
        <f t="shared" si="0"/>
        <v>0.651685393258427</v>
      </c>
    </row>
    <row r="60" spans="1:4" x14ac:dyDescent="0.55000000000000004">
      <c r="A60" s="10">
        <v>1932</v>
      </c>
      <c r="B60" s="11">
        <v>1410000</v>
      </c>
      <c r="C60" s="1">
        <v>59</v>
      </c>
      <c r="D60" s="1">
        <f t="shared" si="0"/>
        <v>0.6629213483146067</v>
      </c>
    </row>
    <row r="61" spans="1:4" x14ac:dyDescent="0.55000000000000004">
      <c r="A61" s="10">
        <v>1939</v>
      </c>
      <c r="B61" s="11">
        <v>1410000</v>
      </c>
      <c r="C61" s="1">
        <v>60</v>
      </c>
      <c r="D61" s="1">
        <f t="shared" si="0"/>
        <v>0.6741573033707865</v>
      </c>
    </row>
    <row r="62" spans="1:4" x14ac:dyDescent="0.55000000000000004">
      <c r="A62" s="10">
        <v>1935</v>
      </c>
      <c r="B62" s="11">
        <v>1420000</v>
      </c>
      <c r="C62" s="1">
        <v>61</v>
      </c>
      <c r="D62" s="1">
        <f t="shared" si="0"/>
        <v>0.6853932584269663</v>
      </c>
    </row>
    <row r="63" spans="1:4" x14ac:dyDescent="0.55000000000000004">
      <c r="A63" s="10">
        <v>1985</v>
      </c>
      <c r="B63" s="11">
        <v>1430000</v>
      </c>
      <c r="C63" s="1">
        <v>62</v>
      </c>
      <c r="D63" s="1">
        <f t="shared" si="0"/>
        <v>0.6966292134831461</v>
      </c>
    </row>
    <row r="64" spans="1:4" x14ac:dyDescent="0.55000000000000004">
      <c r="A64" s="10">
        <v>1989</v>
      </c>
      <c r="B64" s="11">
        <v>1430000</v>
      </c>
      <c r="C64" s="1">
        <v>63</v>
      </c>
      <c r="D64" s="1">
        <f t="shared" si="0"/>
        <v>0.7078651685393258</v>
      </c>
    </row>
    <row r="65" spans="1:4" x14ac:dyDescent="0.55000000000000004">
      <c r="A65" s="10">
        <v>1962</v>
      </c>
      <c r="B65" s="11">
        <v>1440000</v>
      </c>
      <c r="C65" s="1">
        <v>64</v>
      </c>
      <c r="D65" s="1">
        <f t="shared" si="0"/>
        <v>0.7191011235955056</v>
      </c>
    </row>
    <row r="66" spans="1:4" x14ac:dyDescent="0.55000000000000004">
      <c r="A66" s="10">
        <v>1946</v>
      </c>
      <c r="B66" s="11">
        <v>1481000</v>
      </c>
      <c r="C66" s="1">
        <v>65</v>
      </c>
      <c r="D66" s="1">
        <f t="shared" si="0"/>
        <v>0.7303370786516854</v>
      </c>
    </row>
    <row r="67" spans="1:4" x14ac:dyDescent="0.55000000000000004">
      <c r="A67" s="10">
        <v>1974</v>
      </c>
      <c r="B67" s="11">
        <v>1530000</v>
      </c>
      <c r="C67" s="1">
        <v>66</v>
      </c>
      <c r="D67" s="1">
        <f t="shared" ref="D67:D89" si="1">C67/(COUNT($B$2:$B$89)+1)</f>
        <v>0.7415730337078652</v>
      </c>
    </row>
    <row r="68" spans="1:4" x14ac:dyDescent="0.55000000000000004">
      <c r="A68" s="10">
        <v>2002</v>
      </c>
      <c r="B68" s="12">
        <v>1537000</v>
      </c>
      <c r="C68" s="1">
        <v>67</v>
      </c>
      <c r="D68" s="1">
        <f t="shared" si="1"/>
        <v>0.7528089887640449</v>
      </c>
    </row>
    <row r="69" spans="1:4" x14ac:dyDescent="0.55000000000000004">
      <c r="A69" s="10">
        <v>2005</v>
      </c>
      <c r="B69" s="12">
        <v>1542000</v>
      </c>
      <c r="C69" s="1">
        <v>68</v>
      </c>
      <c r="D69" s="1">
        <f t="shared" si="1"/>
        <v>0.7640449438202247</v>
      </c>
    </row>
    <row r="70" spans="1:4" x14ac:dyDescent="0.55000000000000004">
      <c r="A70" s="10">
        <v>2009</v>
      </c>
      <c r="B70" s="12">
        <v>1550000</v>
      </c>
      <c r="C70" s="1">
        <v>69</v>
      </c>
      <c r="D70" s="1">
        <f t="shared" si="1"/>
        <v>0.7752808988764045</v>
      </c>
    </row>
    <row r="71" spans="1:4" x14ac:dyDescent="0.55000000000000004">
      <c r="A71" s="10">
        <v>1994</v>
      </c>
      <c r="B71" s="11">
        <v>1560000</v>
      </c>
      <c r="C71" s="1">
        <v>70</v>
      </c>
      <c r="D71" s="1">
        <f t="shared" si="1"/>
        <v>0.7865168539325843</v>
      </c>
    </row>
    <row r="72" spans="1:4" x14ac:dyDescent="0.55000000000000004">
      <c r="A72" s="10">
        <v>1949</v>
      </c>
      <c r="B72" s="11">
        <v>1574000</v>
      </c>
      <c r="C72" s="1">
        <v>71</v>
      </c>
      <c r="D72" s="1">
        <f t="shared" si="1"/>
        <v>0.797752808988764</v>
      </c>
    </row>
    <row r="73" spans="1:4" x14ac:dyDescent="0.55000000000000004">
      <c r="A73" s="10">
        <v>1961</v>
      </c>
      <c r="B73" s="11">
        <v>1580000</v>
      </c>
      <c r="C73" s="1">
        <v>72</v>
      </c>
      <c r="D73" s="1">
        <f t="shared" si="1"/>
        <v>0.8089887640449438</v>
      </c>
    </row>
    <row r="74" spans="1:4" x14ac:dyDescent="0.55000000000000004">
      <c r="A74" s="10">
        <v>1984</v>
      </c>
      <c r="B74" s="11">
        <v>1600000</v>
      </c>
      <c r="C74" s="1">
        <v>73</v>
      </c>
      <c r="D74" s="1">
        <f t="shared" si="1"/>
        <v>0.8202247191011236</v>
      </c>
    </row>
    <row r="75" spans="1:4" x14ac:dyDescent="0.55000000000000004">
      <c r="A75" s="10">
        <v>1944</v>
      </c>
      <c r="B75" s="11">
        <v>1610000</v>
      </c>
      <c r="C75" s="1">
        <v>74</v>
      </c>
      <c r="D75" s="1">
        <f t="shared" si="1"/>
        <v>0.8314606741573034</v>
      </c>
    </row>
    <row r="76" spans="1:4" x14ac:dyDescent="0.55000000000000004">
      <c r="A76" s="10">
        <v>1943</v>
      </c>
      <c r="B76" s="11">
        <v>1648000</v>
      </c>
      <c r="C76" s="1">
        <v>75</v>
      </c>
      <c r="D76" s="1">
        <f t="shared" si="1"/>
        <v>0.84269662921348309</v>
      </c>
    </row>
    <row r="77" spans="1:4" x14ac:dyDescent="0.55000000000000004">
      <c r="A77" s="10">
        <v>1979</v>
      </c>
      <c r="B77" s="11">
        <v>1690000</v>
      </c>
      <c r="C77" s="1">
        <v>76</v>
      </c>
      <c r="D77" s="1">
        <f t="shared" si="1"/>
        <v>0.8539325842696629</v>
      </c>
    </row>
    <row r="78" spans="1:4" x14ac:dyDescent="0.55000000000000004">
      <c r="A78" s="10">
        <v>1991</v>
      </c>
      <c r="B78" s="11">
        <v>1690000</v>
      </c>
      <c r="C78" s="1">
        <v>77</v>
      </c>
      <c r="D78" s="1">
        <f t="shared" si="1"/>
        <v>0.8651685393258427</v>
      </c>
    </row>
    <row r="79" spans="1:4" x14ac:dyDescent="0.55000000000000004">
      <c r="A79" s="10">
        <v>1929</v>
      </c>
      <c r="B79" s="11">
        <v>1730000</v>
      </c>
      <c r="C79" s="1">
        <v>78</v>
      </c>
      <c r="D79" s="1">
        <f t="shared" si="1"/>
        <v>0.8764044943820225</v>
      </c>
    </row>
    <row r="80" spans="1:4" x14ac:dyDescent="0.55000000000000004">
      <c r="A80" s="10">
        <v>1997</v>
      </c>
      <c r="B80" s="12">
        <v>1780000</v>
      </c>
      <c r="C80" s="1">
        <v>79</v>
      </c>
      <c r="D80" s="1">
        <f t="shared" si="1"/>
        <v>0.88764044943820219</v>
      </c>
    </row>
    <row r="81" spans="1:4" x14ac:dyDescent="0.55000000000000004">
      <c r="A81" s="10">
        <v>1983</v>
      </c>
      <c r="B81" s="11">
        <v>1790000</v>
      </c>
      <c r="C81" s="1">
        <v>80</v>
      </c>
      <c r="D81" s="1">
        <f t="shared" si="1"/>
        <v>0.898876404494382</v>
      </c>
    </row>
    <row r="82" spans="1:4" x14ac:dyDescent="0.55000000000000004">
      <c r="A82" s="10">
        <v>2008</v>
      </c>
      <c r="B82" s="12">
        <v>1820000</v>
      </c>
      <c r="C82" s="1">
        <v>81</v>
      </c>
      <c r="D82" s="1">
        <f t="shared" si="1"/>
        <v>0.9101123595505618</v>
      </c>
    </row>
    <row r="83" spans="1:4" x14ac:dyDescent="0.55000000000000004">
      <c r="A83" s="10">
        <v>1975</v>
      </c>
      <c r="B83" s="11">
        <v>1840000</v>
      </c>
      <c r="C83" s="1">
        <v>82</v>
      </c>
      <c r="D83" s="1">
        <f t="shared" si="1"/>
        <v>0.9213483146067416</v>
      </c>
    </row>
    <row r="84" spans="1:4" x14ac:dyDescent="0.55000000000000004">
      <c r="A84" s="10">
        <v>1950</v>
      </c>
      <c r="B84" s="11">
        <v>1880000</v>
      </c>
      <c r="C84" s="1">
        <v>83</v>
      </c>
      <c r="D84" s="1">
        <f t="shared" si="1"/>
        <v>0.93258426966292129</v>
      </c>
    </row>
    <row r="85" spans="1:4" x14ac:dyDescent="0.55000000000000004">
      <c r="A85" s="10">
        <v>1945</v>
      </c>
      <c r="B85" s="11">
        <v>1922000</v>
      </c>
      <c r="C85" s="1">
        <v>84</v>
      </c>
      <c r="D85" s="1">
        <f t="shared" si="1"/>
        <v>0.9438202247191011</v>
      </c>
    </row>
    <row r="86" spans="1:4" x14ac:dyDescent="0.55000000000000004">
      <c r="A86" s="10">
        <v>1973</v>
      </c>
      <c r="B86" s="11">
        <v>1962000</v>
      </c>
      <c r="C86" s="1">
        <v>85</v>
      </c>
      <c r="D86" s="1">
        <f t="shared" si="1"/>
        <v>0.9550561797752809</v>
      </c>
    </row>
    <row r="87" spans="1:4" x14ac:dyDescent="0.55000000000000004">
      <c r="A87" s="10">
        <v>1937</v>
      </c>
      <c r="B87" s="11">
        <v>2080000</v>
      </c>
      <c r="C87" s="1">
        <v>86</v>
      </c>
      <c r="D87" s="1">
        <f t="shared" si="1"/>
        <v>0.9662921348314607</v>
      </c>
    </row>
    <row r="88" spans="1:4" x14ac:dyDescent="0.55000000000000004">
      <c r="A88" s="10">
        <v>1927</v>
      </c>
      <c r="B88" s="11">
        <v>2278000</v>
      </c>
      <c r="C88" s="1">
        <v>87</v>
      </c>
      <c r="D88" s="1">
        <f t="shared" si="1"/>
        <v>0.97752808988764039</v>
      </c>
    </row>
    <row r="89" spans="1:4" x14ac:dyDescent="0.55000000000000004">
      <c r="A89" s="10">
        <v>2011</v>
      </c>
      <c r="B89" s="12">
        <v>2310000</v>
      </c>
      <c r="C89" s="1">
        <v>88</v>
      </c>
      <c r="D89" s="1">
        <f t="shared" si="1"/>
        <v>0.9887640449438202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9"/>
  <sheetViews>
    <sheetView workbookViewId="0">
      <selection activeCell="I30" sqref="I30"/>
    </sheetView>
  </sheetViews>
  <sheetFormatPr defaultRowHeight="14.4" x14ac:dyDescent="0.55000000000000004"/>
  <cols>
    <col min="2" max="2" width="18.47265625" bestFit="1" customWidth="1"/>
    <col min="3" max="3" width="9.9453125" bestFit="1" customWidth="1"/>
    <col min="4" max="4" width="8.83984375" style="1"/>
    <col min="5" max="5" width="10.62890625" bestFit="1" customWidth="1"/>
    <col min="6" max="6" width="19.26171875" style="1" bestFit="1" customWidth="1"/>
    <col min="7" max="7" width="8.62890625" bestFit="1" customWidth="1"/>
    <col min="8" max="8" width="8.62890625" style="1" customWidth="1"/>
    <col min="9" max="9" width="10.62890625" bestFit="1" customWidth="1"/>
    <col min="10" max="10" width="11.578125" bestFit="1" customWidth="1"/>
  </cols>
  <sheetData>
    <row r="1" spans="1:11" x14ac:dyDescent="0.55000000000000004">
      <c r="A1" s="9" t="s">
        <v>3</v>
      </c>
      <c r="B1" s="16" t="s">
        <v>4</v>
      </c>
      <c r="C1" t="s">
        <v>29</v>
      </c>
      <c r="D1" s="1" t="s">
        <v>30</v>
      </c>
      <c r="E1" s="1" t="s">
        <v>31</v>
      </c>
      <c r="F1" s="1" t="s">
        <v>37</v>
      </c>
      <c r="G1" s="1"/>
    </row>
    <row r="2" spans="1:11" x14ac:dyDescent="0.55000000000000004">
      <c r="A2" s="10">
        <v>1954</v>
      </c>
      <c r="B2" s="11">
        <v>706000</v>
      </c>
      <c r="C2" s="18">
        <f>(B2-$J$3)^2</f>
        <v>417580314566.11566</v>
      </c>
      <c r="D2" s="1">
        <v>1</v>
      </c>
      <c r="E2" s="21">
        <f>D2/(COUNT($B$2:$B$89)+1)</f>
        <v>1.1235955056179775E-2</v>
      </c>
      <c r="F2" s="19">
        <f t="shared" ref="F2:F33" si="0">((B2-$J$3)^3)/$J$10</f>
        <v>-8.7726998829641012</v>
      </c>
      <c r="G2" s="1"/>
      <c r="I2" t="s">
        <v>5</v>
      </c>
      <c r="J2">
        <f>COUNT(B2:B89)</f>
        <v>88</v>
      </c>
    </row>
    <row r="3" spans="1:11" x14ac:dyDescent="0.55000000000000004">
      <c r="A3" s="10">
        <v>1931</v>
      </c>
      <c r="B3" s="11">
        <v>711000</v>
      </c>
      <c r="C3" s="18">
        <f t="shared" ref="C3:C66" si="1">(B3-$J$3)^2</f>
        <v>411143269111.57019</v>
      </c>
      <c r="D3" s="1">
        <v>2</v>
      </c>
      <c r="E3" s="21">
        <f t="shared" ref="E3:E66" si="2">D3/(COUNT($B$2:$B$89)+1)</f>
        <v>2.247191011235955E-2</v>
      </c>
      <c r="F3" s="19">
        <f t="shared" si="0"/>
        <v>-8.5706354665244042</v>
      </c>
      <c r="G3" s="1"/>
      <c r="I3" s="14" t="s">
        <v>26</v>
      </c>
      <c r="J3" s="15">
        <f>AVERAGE(B2:B89)</f>
        <v>1352204.5454545454</v>
      </c>
    </row>
    <row r="4" spans="1:11" x14ac:dyDescent="0.55000000000000004">
      <c r="A4" s="10">
        <v>2000</v>
      </c>
      <c r="B4" s="12">
        <v>787000</v>
      </c>
      <c r="C4" s="18">
        <f t="shared" si="1"/>
        <v>319456178202.47931</v>
      </c>
      <c r="D4" s="1">
        <v>3</v>
      </c>
      <c r="E4" s="21">
        <f t="shared" si="2"/>
        <v>3.3707865168539325E-2</v>
      </c>
      <c r="F4" s="19">
        <f t="shared" si="0"/>
        <v>-5.8700281526892981</v>
      </c>
      <c r="G4" s="1"/>
      <c r="I4" s="14" t="s">
        <v>27</v>
      </c>
      <c r="J4" s="15">
        <f>MEDIAN(B2:B89)</f>
        <v>1322500</v>
      </c>
    </row>
    <row r="5" spans="1:11" x14ac:dyDescent="0.55000000000000004">
      <c r="A5" s="10">
        <v>1941</v>
      </c>
      <c r="B5" s="11">
        <v>814000</v>
      </c>
      <c r="C5" s="18">
        <f t="shared" si="1"/>
        <v>289664132747.93384</v>
      </c>
      <c r="D5" s="1">
        <v>4</v>
      </c>
      <c r="E5" s="21">
        <f t="shared" si="2"/>
        <v>4.49438202247191E-2</v>
      </c>
      <c r="F5" s="19">
        <f t="shared" si="0"/>
        <v>-5.0683352096247187</v>
      </c>
      <c r="G5" s="1"/>
      <c r="I5" s="14" t="s">
        <v>28</v>
      </c>
      <c r="J5" s="18">
        <f>SUM(C2:C89)/(J2-1)</f>
        <v>98171291013.584122</v>
      </c>
    </row>
    <row r="6" spans="1:11" x14ac:dyDescent="0.55000000000000004">
      <c r="A6" s="10">
        <v>1934</v>
      </c>
      <c r="B6" s="11">
        <v>877000</v>
      </c>
      <c r="C6" s="18">
        <f t="shared" si="1"/>
        <v>225819360020.6611</v>
      </c>
      <c r="D6" s="1">
        <v>5</v>
      </c>
      <c r="E6" s="21">
        <f t="shared" si="2"/>
        <v>5.6179775280898875E-2</v>
      </c>
      <c r="F6" s="19">
        <f t="shared" si="0"/>
        <v>-3.4887110835521824</v>
      </c>
      <c r="G6" s="1"/>
      <c r="I6" t="s">
        <v>32</v>
      </c>
      <c r="J6" s="15">
        <f>B23+(25-100*E23)/(100*E24-100*E23)*(B24-B23)</f>
        <v>1150750</v>
      </c>
    </row>
    <row r="7" spans="1:11" x14ac:dyDescent="0.55000000000000004">
      <c r="A7" s="10">
        <v>1981</v>
      </c>
      <c r="B7" s="11">
        <v>956000</v>
      </c>
      <c r="C7" s="18">
        <f t="shared" si="1"/>
        <v>156978041838.84296</v>
      </c>
      <c r="D7" s="1">
        <v>6</v>
      </c>
      <c r="E7" s="21">
        <f t="shared" si="2"/>
        <v>6.741573033707865E-2</v>
      </c>
      <c r="F7" s="19">
        <f t="shared" si="0"/>
        <v>-2.0220021246850353</v>
      </c>
      <c r="G7" s="1"/>
      <c r="I7" t="s">
        <v>39</v>
      </c>
      <c r="J7">
        <f>B45+(50-100*E45)/(100*E46-100*E45)*(B46-B45)</f>
        <v>1322500</v>
      </c>
      <c r="K7" s="23" t="s">
        <v>43</v>
      </c>
    </row>
    <row r="8" spans="1:11" x14ac:dyDescent="0.55000000000000004">
      <c r="A8" s="10">
        <v>2006</v>
      </c>
      <c r="B8" s="12">
        <v>956000</v>
      </c>
      <c r="C8" s="18">
        <f t="shared" si="1"/>
        <v>156978041838.84296</v>
      </c>
      <c r="D8" s="1">
        <v>7</v>
      </c>
      <c r="E8" s="21">
        <f t="shared" si="2"/>
        <v>7.8651685393258425E-2</v>
      </c>
      <c r="F8" s="19">
        <f t="shared" si="0"/>
        <v>-2.0220021246850353</v>
      </c>
      <c r="G8" s="1"/>
      <c r="I8" t="s">
        <v>33</v>
      </c>
      <c r="J8" s="15">
        <f>B67+(75-100*E67)/(100*E68-100*E67)*(B68-B67)</f>
        <v>1535250</v>
      </c>
    </row>
    <row r="9" spans="1:11" x14ac:dyDescent="0.55000000000000004">
      <c r="A9" s="10">
        <v>1959</v>
      </c>
      <c r="B9" s="11">
        <v>977000</v>
      </c>
      <c r="C9" s="18">
        <f t="shared" si="1"/>
        <v>140778450929.75204</v>
      </c>
      <c r="D9" s="1">
        <v>8</v>
      </c>
      <c r="E9" s="21">
        <f t="shared" si="2"/>
        <v>8.98876404494382E-2</v>
      </c>
      <c r="F9" s="19">
        <f t="shared" si="0"/>
        <v>-1.7172262544153716</v>
      </c>
      <c r="G9" s="1"/>
      <c r="I9" s="14" t="s">
        <v>35</v>
      </c>
      <c r="J9" s="15">
        <f>J8-J6</f>
        <v>384500</v>
      </c>
    </row>
    <row r="10" spans="1:11" x14ac:dyDescent="0.55000000000000004">
      <c r="A10" s="10">
        <v>1977</v>
      </c>
      <c r="B10" s="11">
        <v>980000</v>
      </c>
      <c r="C10" s="18">
        <f t="shared" si="1"/>
        <v>138536223657.02475</v>
      </c>
      <c r="D10" s="1">
        <v>9</v>
      </c>
      <c r="E10" s="21">
        <f t="shared" si="2"/>
        <v>0.10112359550561797</v>
      </c>
      <c r="F10" s="19">
        <f t="shared" si="0"/>
        <v>-1.6763637623784118</v>
      </c>
      <c r="G10" s="1"/>
      <c r="I10" t="s">
        <v>36</v>
      </c>
      <c r="J10" s="18">
        <f>SQRT(J5)^3</f>
        <v>3.0759321641559348E+16</v>
      </c>
    </row>
    <row r="11" spans="1:11" x14ac:dyDescent="0.55000000000000004">
      <c r="A11" s="10">
        <v>1953</v>
      </c>
      <c r="B11" s="11">
        <v>983000</v>
      </c>
      <c r="C11" s="18">
        <f t="shared" si="1"/>
        <v>136311996384.29749</v>
      </c>
      <c r="D11" s="1">
        <v>10</v>
      </c>
      <c r="E11" s="21">
        <f t="shared" si="2"/>
        <v>0.11235955056179775</v>
      </c>
      <c r="F11" s="19">
        <f t="shared" si="0"/>
        <v>-1.6361546997534779</v>
      </c>
      <c r="G11" s="1"/>
      <c r="I11" s="14" t="s">
        <v>34</v>
      </c>
      <c r="J11" s="20">
        <f>J2/((J2-1)*(J2-2))*SUM(F2:F89)</f>
        <v>0.6613532498643393</v>
      </c>
    </row>
    <row r="12" spans="1:11" x14ac:dyDescent="0.55000000000000004">
      <c r="A12" s="10">
        <v>1976</v>
      </c>
      <c r="B12" s="11">
        <v>1020000</v>
      </c>
      <c r="C12" s="18">
        <f t="shared" si="1"/>
        <v>110359860020.66113</v>
      </c>
      <c r="D12" s="1">
        <v>11</v>
      </c>
      <c r="E12" s="21">
        <f t="shared" si="2"/>
        <v>0.12359550561797752</v>
      </c>
      <c r="F12" s="19">
        <f t="shared" si="0"/>
        <v>-1.191900379397717</v>
      </c>
      <c r="G12" s="1"/>
      <c r="I12" s="14" t="s">
        <v>38</v>
      </c>
      <c r="J12" s="20">
        <f>((J8-J7)-(J7-J6))/J9</f>
        <v>0.10663198959687907</v>
      </c>
    </row>
    <row r="13" spans="1:11" x14ac:dyDescent="0.55000000000000004">
      <c r="A13" s="10">
        <v>1967</v>
      </c>
      <c r="B13" s="11">
        <v>1040000</v>
      </c>
      <c r="C13" s="18">
        <f t="shared" si="1"/>
        <v>97471678202.479309</v>
      </c>
      <c r="D13" s="1">
        <v>12</v>
      </c>
      <c r="E13" s="21">
        <f t="shared" si="2"/>
        <v>0.1348314606741573</v>
      </c>
      <c r="F13" s="19">
        <f t="shared" si="0"/>
        <v>-0.98932939232251771</v>
      </c>
      <c r="G13" s="1"/>
      <c r="I13" s="22" t="s">
        <v>40</v>
      </c>
      <c r="J13">
        <f>J9*1.5</f>
        <v>576750</v>
      </c>
    </row>
    <row r="14" spans="1:11" x14ac:dyDescent="0.55000000000000004">
      <c r="A14" s="10">
        <v>2014</v>
      </c>
      <c r="B14" s="13">
        <v>1040000</v>
      </c>
      <c r="C14" s="18">
        <f t="shared" si="1"/>
        <v>97471678202.479309</v>
      </c>
      <c r="D14" s="1">
        <v>13</v>
      </c>
      <c r="E14" s="21">
        <f t="shared" si="2"/>
        <v>0.14606741573033707</v>
      </c>
      <c r="F14" s="19">
        <f t="shared" si="0"/>
        <v>-0.98932939232251771</v>
      </c>
      <c r="G14" s="1"/>
      <c r="I14" s="22" t="s">
        <v>41</v>
      </c>
      <c r="J14" s="15">
        <f>J3-J13</f>
        <v>775454.54545454541</v>
      </c>
    </row>
    <row r="15" spans="1:11" x14ac:dyDescent="0.55000000000000004">
      <c r="A15" s="10">
        <v>1940</v>
      </c>
      <c r="B15" s="11">
        <v>1075000</v>
      </c>
      <c r="C15" s="18">
        <f t="shared" si="1"/>
        <v>76842360020.661133</v>
      </c>
      <c r="D15" s="1">
        <v>14</v>
      </c>
      <c r="E15" s="21">
        <f t="shared" si="2"/>
        <v>0.15730337078651685</v>
      </c>
      <c r="F15" s="19">
        <f t="shared" si="0"/>
        <v>-0.69250719275947092</v>
      </c>
      <c r="G15" s="1"/>
      <c r="I15" s="22" t="s">
        <v>42</v>
      </c>
      <c r="J15" s="15">
        <f>J3+J13</f>
        <v>1928954.5454545454</v>
      </c>
    </row>
    <row r="16" spans="1:11" x14ac:dyDescent="0.55000000000000004">
      <c r="A16" s="10">
        <v>1960</v>
      </c>
      <c r="B16" s="11">
        <v>1100000</v>
      </c>
      <c r="C16" s="18">
        <f t="shared" si="1"/>
        <v>63607132747.933861</v>
      </c>
      <c r="D16" s="1">
        <v>15</v>
      </c>
      <c r="E16" s="21">
        <f t="shared" si="2"/>
        <v>0.16853932584269662</v>
      </c>
      <c r="F16" s="19">
        <f t="shared" si="0"/>
        <v>-0.52153321810208619</v>
      </c>
      <c r="G16" s="1"/>
    </row>
    <row r="17" spans="1:7" x14ac:dyDescent="0.55000000000000004">
      <c r="A17" s="10">
        <v>1992</v>
      </c>
      <c r="B17" s="11">
        <v>1100000</v>
      </c>
      <c r="C17" s="18">
        <f t="shared" si="1"/>
        <v>63607132747.933861</v>
      </c>
      <c r="D17" s="1">
        <v>16</v>
      </c>
      <c r="E17" s="21">
        <f t="shared" si="2"/>
        <v>0.1797752808988764</v>
      </c>
      <c r="F17" s="19">
        <f t="shared" si="0"/>
        <v>-0.52153321810208619</v>
      </c>
      <c r="G17" s="1"/>
    </row>
    <row r="18" spans="1:7" x14ac:dyDescent="0.55000000000000004">
      <c r="A18" s="10">
        <v>1956</v>
      </c>
      <c r="B18" s="11">
        <v>1110000</v>
      </c>
      <c r="C18" s="18">
        <f t="shared" si="1"/>
        <v>58663041838.842957</v>
      </c>
      <c r="D18" s="1">
        <v>17</v>
      </c>
      <c r="E18" s="21">
        <f t="shared" si="2"/>
        <v>0.19101123595505617</v>
      </c>
      <c r="F18" s="19">
        <f t="shared" si="0"/>
        <v>-0.46192356090066355</v>
      </c>
      <c r="G18" s="1"/>
    </row>
    <row r="19" spans="1:7" x14ac:dyDescent="0.55000000000000004">
      <c r="A19" s="10">
        <v>1966</v>
      </c>
      <c r="B19" s="11">
        <v>1110000</v>
      </c>
      <c r="C19" s="18">
        <f t="shared" si="1"/>
        <v>58663041838.842957</v>
      </c>
      <c r="D19" s="1">
        <v>18</v>
      </c>
      <c r="E19" s="21">
        <f t="shared" si="2"/>
        <v>0.20224719101123595</v>
      </c>
      <c r="F19" s="19">
        <f t="shared" si="0"/>
        <v>-0.46192356090066355</v>
      </c>
      <c r="G19" s="1"/>
    </row>
    <row r="20" spans="1:7" x14ac:dyDescent="0.55000000000000004">
      <c r="A20" s="10">
        <v>1988</v>
      </c>
      <c r="B20" s="11">
        <v>1140000</v>
      </c>
      <c r="C20" s="18">
        <f t="shared" si="1"/>
        <v>45030769111.570229</v>
      </c>
      <c r="D20" s="1">
        <v>19</v>
      </c>
      <c r="E20" s="21">
        <f t="shared" si="2"/>
        <v>0.21348314606741572</v>
      </c>
      <c r="F20" s="19">
        <f t="shared" si="0"/>
        <v>-0.31066139891324712</v>
      </c>
      <c r="G20" s="1"/>
    </row>
    <row r="21" spans="1:7" x14ac:dyDescent="0.55000000000000004">
      <c r="A21" s="10">
        <v>1972</v>
      </c>
      <c r="B21" s="11">
        <v>1147000</v>
      </c>
      <c r="C21" s="18">
        <f t="shared" si="1"/>
        <v>42108905475.206596</v>
      </c>
      <c r="D21" s="1">
        <v>20</v>
      </c>
      <c r="E21" s="21">
        <f t="shared" si="2"/>
        <v>0.2247191011235955</v>
      </c>
      <c r="F21" s="19">
        <f t="shared" si="0"/>
        <v>-0.28092098090854173</v>
      </c>
      <c r="G21" s="1"/>
    </row>
    <row r="22" spans="1:7" x14ac:dyDescent="0.55000000000000004">
      <c r="A22" s="10">
        <v>1930</v>
      </c>
      <c r="B22" s="11">
        <v>1148000</v>
      </c>
      <c r="C22" s="18">
        <f t="shared" si="1"/>
        <v>41699496384.297501</v>
      </c>
      <c r="D22" s="1">
        <v>21</v>
      </c>
      <c r="E22" s="21">
        <f t="shared" si="2"/>
        <v>0.23595505617977527</v>
      </c>
      <c r="F22" s="19">
        <f t="shared" si="0"/>
        <v>-0.27683402137626761</v>
      </c>
      <c r="G22" s="1"/>
    </row>
    <row r="23" spans="1:7" x14ac:dyDescent="0.55000000000000004">
      <c r="A23" s="10">
        <v>1996</v>
      </c>
      <c r="B23" s="11">
        <v>1150000</v>
      </c>
      <c r="C23" s="18">
        <f t="shared" si="1"/>
        <v>40886678202.479324</v>
      </c>
      <c r="D23" s="1">
        <v>22</v>
      </c>
      <c r="E23" s="21">
        <f t="shared" si="2"/>
        <v>0.24719101123595505</v>
      </c>
      <c r="F23" s="19">
        <f t="shared" si="0"/>
        <v>-0.2687794053919676</v>
      </c>
      <c r="G23" s="1"/>
    </row>
    <row r="24" spans="1:7" x14ac:dyDescent="0.55000000000000004">
      <c r="A24" s="10">
        <v>2004</v>
      </c>
      <c r="B24" s="12">
        <v>1153000</v>
      </c>
      <c r="C24" s="18">
        <f t="shared" si="1"/>
        <v>39682450929.752052</v>
      </c>
      <c r="D24" s="1">
        <v>23</v>
      </c>
      <c r="E24" s="21">
        <f t="shared" si="2"/>
        <v>0.25842696629213485</v>
      </c>
      <c r="F24" s="19">
        <f t="shared" si="0"/>
        <v>-0.25699281317384798</v>
      </c>
      <c r="G24" s="1"/>
    </row>
    <row r="25" spans="1:7" x14ac:dyDescent="0.55000000000000004">
      <c r="A25" s="10">
        <v>1968</v>
      </c>
      <c r="B25" s="11">
        <v>1160000</v>
      </c>
      <c r="C25" s="18">
        <f t="shared" si="1"/>
        <v>36942587293.388412</v>
      </c>
      <c r="D25" s="1">
        <v>24</v>
      </c>
      <c r="E25" s="21">
        <f t="shared" si="2"/>
        <v>0.2696629213483146</v>
      </c>
      <c r="F25" s="19">
        <f t="shared" si="0"/>
        <v>-0.2308416707424053</v>
      </c>
      <c r="G25" s="1"/>
    </row>
    <row r="26" spans="1:7" x14ac:dyDescent="0.55000000000000004">
      <c r="A26" s="10">
        <v>1942</v>
      </c>
      <c r="B26" s="11">
        <v>1178000</v>
      </c>
      <c r="C26" s="18">
        <f t="shared" si="1"/>
        <v>30347223657.02478</v>
      </c>
      <c r="D26" s="1">
        <v>25</v>
      </c>
      <c r="E26" s="21">
        <f t="shared" si="2"/>
        <v>0.2808988764044944</v>
      </c>
      <c r="F26" s="19">
        <f t="shared" si="0"/>
        <v>-0.17187064021062795</v>
      </c>
      <c r="G26" s="1"/>
    </row>
    <row r="27" spans="1:7" x14ac:dyDescent="0.55000000000000004">
      <c r="A27" s="10">
        <v>1982</v>
      </c>
      <c r="B27" s="11">
        <v>1182000</v>
      </c>
      <c r="C27" s="18">
        <f t="shared" si="1"/>
        <v>28969587293.388416</v>
      </c>
      <c r="D27" s="1">
        <v>26</v>
      </c>
      <c r="E27" s="21">
        <f t="shared" si="2"/>
        <v>0.29213483146067415</v>
      </c>
      <c r="F27" s="19">
        <f t="shared" si="0"/>
        <v>-0.16030117616816808</v>
      </c>
      <c r="G27" s="1"/>
    </row>
    <row r="28" spans="1:7" x14ac:dyDescent="0.55000000000000004">
      <c r="A28" s="10">
        <v>2007</v>
      </c>
      <c r="B28" s="12">
        <v>1187000</v>
      </c>
      <c r="C28" s="18">
        <f t="shared" si="1"/>
        <v>27292541838.84296</v>
      </c>
      <c r="D28" s="1">
        <v>27</v>
      </c>
      <c r="E28" s="21">
        <f t="shared" si="2"/>
        <v>0.30337078651685395</v>
      </c>
      <c r="F28" s="19">
        <f t="shared" si="0"/>
        <v>-0.14658489616016893</v>
      </c>
      <c r="G28" s="1"/>
    </row>
    <row r="29" spans="1:7" x14ac:dyDescent="0.55000000000000004">
      <c r="A29" s="10">
        <v>1938</v>
      </c>
      <c r="B29" s="11">
        <v>1190000</v>
      </c>
      <c r="C29" s="18">
        <f t="shared" si="1"/>
        <v>26310314566.115688</v>
      </c>
      <c r="D29" s="1">
        <v>28</v>
      </c>
      <c r="E29" s="21">
        <f t="shared" si="2"/>
        <v>0.3146067415730337</v>
      </c>
      <c r="F29" s="19">
        <f t="shared" si="0"/>
        <v>-0.13874339183074882</v>
      </c>
      <c r="G29" s="1"/>
    </row>
    <row r="30" spans="1:7" x14ac:dyDescent="0.55000000000000004">
      <c r="A30" s="10">
        <v>2012</v>
      </c>
      <c r="B30" s="12">
        <v>1190000</v>
      </c>
      <c r="C30" s="18">
        <f t="shared" si="1"/>
        <v>26310314566.115688</v>
      </c>
      <c r="D30" s="1">
        <v>29</v>
      </c>
      <c r="E30" s="21">
        <f t="shared" si="2"/>
        <v>0.3258426966292135</v>
      </c>
      <c r="F30" s="19">
        <f t="shared" si="0"/>
        <v>-0.13874339183074882</v>
      </c>
      <c r="G30" s="1"/>
    </row>
    <row r="31" spans="1:7" x14ac:dyDescent="0.55000000000000004">
      <c r="A31" s="10">
        <v>1958</v>
      </c>
      <c r="B31" s="11">
        <v>1191000</v>
      </c>
      <c r="C31" s="18">
        <f t="shared" si="1"/>
        <v>25986905475.206596</v>
      </c>
      <c r="D31" s="1">
        <v>30</v>
      </c>
      <c r="E31" s="21">
        <f t="shared" si="2"/>
        <v>0.33707865168539325</v>
      </c>
      <c r="F31" s="19">
        <f t="shared" si="0"/>
        <v>-0.13619309728992271</v>
      </c>
      <c r="G31" s="1"/>
    </row>
    <row r="32" spans="1:7" x14ac:dyDescent="0.55000000000000004">
      <c r="A32" s="10">
        <v>2001</v>
      </c>
      <c r="B32" s="12">
        <v>1221000</v>
      </c>
      <c r="C32" s="18">
        <f t="shared" si="1"/>
        <v>17214632747.933872</v>
      </c>
      <c r="D32" s="1">
        <v>31</v>
      </c>
      <c r="E32" s="21">
        <f t="shared" si="2"/>
        <v>0.34831460674157305</v>
      </c>
      <c r="F32" s="19">
        <f t="shared" si="0"/>
        <v>-7.342938479527189E-2</v>
      </c>
      <c r="G32" s="1"/>
    </row>
    <row r="33" spans="1:7" x14ac:dyDescent="0.55000000000000004">
      <c r="A33" s="10">
        <v>1987</v>
      </c>
      <c r="B33" s="11">
        <v>1230000</v>
      </c>
      <c r="C33" s="18">
        <f t="shared" si="1"/>
        <v>14933950929.752056</v>
      </c>
      <c r="D33" s="1">
        <v>32</v>
      </c>
      <c r="E33" s="21">
        <f t="shared" si="2"/>
        <v>0.3595505617977528</v>
      </c>
      <c r="F33" s="19">
        <f t="shared" si="0"/>
        <v>-5.933149978005553E-2</v>
      </c>
      <c r="G33" s="1"/>
    </row>
    <row r="34" spans="1:7" x14ac:dyDescent="0.55000000000000004">
      <c r="A34" s="10">
        <v>1964</v>
      </c>
      <c r="B34" s="11">
        <v>1270000</v>
      </c>
      <c r="C34" s="18">
        <f t="shared" si="1"/>
        <v>6757587293.388423</v>
      </c>
      <c r="D34" s="1">
        <v>33</v>
      </c>
      <c r="E34" s="21">
        <f t="shared" si="2"/>
        <v>0.3707865168539326</v>
      </c>
      <c r="F34" s="19">
        <f t="shared" ref="F34:F65" si="3">((B34-$J$3)^3)/$J$10</f>
        <v>-1.8059708802935934E-2</v>
      </c>
      <c r="G34" s="1"/>
    </row>
    <row r="35" spans="1:7" x14ac:dyDescent="0.55000000000000004">
      <c r="A35" s="10">
        <v>1936</v>
      </c>
      <c r="B35" s="11">
        <v>1280000</v>
      </c>
      <c r="C35" s="18">
        <f t="shared" si="1"/>
        <v>5213496384.2975149</v>
      </c>
      <c r="D35" s="1">
        <v>34</v>
      </c>
      <c r="E35" s="21">
        <f t="shared" si="2"/>
        <v>0.38202247191011235</v>
      </c>
      <c r="F35" s="19">
        <f t="shared" si="3"/>
        <v>-1.2238180706446635E-2</v>
      </c>
      <c r="G35" s="1"/>
    </row>
    <row r="36" spans="1:7" x14ac:dyDescent="0.55000000000000004">
      <c r="A36" s="10">
        <v>1995</v>
      </c>
      <c r="B36" s="11">
        <v>1280000</v>
      </c>
      <c r="C36" s="18">
        <f t="shared" si="1"/>
        <v>5213496384.2975149</v>
      </c>
      <c r="D36" s="1">
        <v>35</v>
      </c>
      <c r="E36" s="21">
        <f t="shared" si="2"/>
        <v>0.39325842696629215</v>
      </c>
      <c r="F36" s="19">
        <f t="shared" si="3"/>
        <v>-1.2238180706446635E-2</v>
      </c>
      <c r="G36" s="1"/>
    </row>
    <row r="37" spans="1:7" x14ac:dyDescent="0.55000000000000004">
      <c r="A37" s="10">
        <v>1955</v>
      </c>
      <c r="B37" s="11">
        <v>1282000</v>
      </c>
      <c r="C37" s="18">
        <f t="shared" si="1"/>
        <v>4928678202.4793329</v>
      </c>
      <c r="D37" s="1">
        <v>36</v>
      </c>
      <c r="E37" s="21">
        <f t="shared" si="2"/>
        <v>0.4044943820224719</v>
      </c>
      <c r="F37" s="19">
        <f t="shared" si="3"/>
        <v>-1.124913016382263E-2</v>
      </c>
      <c r="G37" s="1"/>
    </row>
    <row r="38" spans="1:7" x14ac:dyDescent="0.55000000000000004">
      <c r="A38" s="10">
        <v>1965</v>
      </c>
      <c r="B38" s="11">
        <v>1284000</v>
      </c>
      <c r="C38" s="18">
        <f t="shared" si="1"/>
        <v>4651860020.6611509</v>
      </c>
      <c r="D38" s="1">
        <v>37</v>
      </c>
      <c r="E38" s="21">
        <f t="shared" si="2"/>
        <v>0.4157303370786517</v>
      </c>
      <c r="F38" s="19">
        <f t="shared" si="3"/>
        <v>-1.0314856807462466E-2</v>
      </c>
      <c r="G38" s="1"/>
    </row>
    <row r="39" spans="1:7" x14ac:dyDescent="0.55000000000000004">
      <c r="A39" s="10">
        <v>1947</v>
      </c>
      <c r="B39" s="11">
        <v>1301000</v>
      </c>
      <c r="C39" s="18">
        <f t="shared" si="1"/>
        <v>2621905475.2066073</v>
      </c>
      <c r="D39" s="1">
        <v>38</v>
      </c>
      <c r="E39" s="21">
        <f t="shared" si="2"/>
        <v>0.42696629213483145</v>
      </c>
      <c r="F39" s="19">
        <f t="shared" si="3"/>
        <v>-4.364643656554066E-3</v>
      </c>
      <c r="G39" s="1"/>
    </row>
    <row r="40" spans="1:7" x14ac:dyDescent="0.55000000000000004">
      <c r="A40" s="10">
        <v>1970</v>
      </c>
      <c r="B40" s="11">
        <v>1304000</v>
      </c>
      <c r="C40" s="18">
        <f t="shared" si="1"/>
        <v>2323678202.4793348</v>
      </c>
      <c r="D40" s="1">
        <v>39</v>
      </c>
      <c r="E40" s="21">
        <f t="shared" si="2"/>
        <v>0.43820224719101125</v>
      </c>
      <c r="F40" s="19">
        <f t="shared" si="3"/>
        <v>-3.6415579263559148E-3</v>
      </c>
      <c r="G40" s="1"/>
    </row>
    <row r="41" spans="1:7" x14ac:dyDescent="0.55000000000000004">
      <c r="A41" s="10">
        <v>1957</v>
      </c>
      <c r="B41" s="11">
        <v>1312000</v>
      </c>
      <c r="C41" s="18">
        <f t="shared" si="1"/>
        <v>1616405475.2066081</v>
      </c>
      <c r="D41" s="1">
        <v>40</v>
      </c>
      <c r="E41" s="21">
        <f t="shared" si="2"/>
        <v>0.449438202247191</v>
      </c>
      <c r="F41" s="19">
        <f t="shared" si="3"/>
        <v>-2.1127529455368583E-3</v>
      </c>
      <c r="G41" s="1"/>
    </row>
    <row r="42" spans="1:7" x14ac:dyDescent="0.55000000000000004">
      <c r="A42" s="10">
        <v>1986</v>
      </c>
      <c r="B42" s="11">
        <v>1312000</v>
      </c>
      <c r="C42" s="18">
        <f t="shared" si="1"/>
        <v>1616405475.2066081</v>
      </c>
      <c r="D42" s="1">
        <v>41</v>
      </c>
      <c r="E42" s="21">
        <f t="shared" si="2"/>
        <v>0.4606741573033708</v>
      </c>
      <c r="F42" s="19">
        <f t="shared" si="3"/>
        <v>-2.1127529455368583E-3</v>
      </c>
      <c r="G42" s="1"/>
    </row>
    <row r="43" spans="1:7" x14ac:dyDescent="0.55000000000000004">
      <c r="A43" s="10">
        <v>1999</v>
      </c>
      <c r="B43" s="12">
        <v>1315000</v>
      </c>
      <c r="C43" s="18">
        <f t="shared" si="1"/>
        <v>1384178202.4793358</v>
      </c>
      <c r="D43" s="1">
        <v>42</v>
      </c>
      <c r="E43" s="21">
        <f t="shared" si="2"/>
        <v>0.47191011235955055</v>
      </c>
      <c r="F43" s="19">
        <f t="shared" si="3"/>
        <v>-1.6742151030325104E-3</v>
      </c>
      <c r="G43" s="1"/>
    </row>
    <row r="44" spans="1:7" x14ac:dyDescent="0.55000000000000004">
      <c r="A44" s="10">
        <v>1971</v>
      </c>
      <c r="B44" s="11">
        <v>1320000</v>
      </c>
      <c r="C44" s="18">
        <f t="shared" si="1"/>
        <v>1037132747.9338815</v>
      </c>
      <c r="D44" s="1">
        <v>43</v>
      </c>
      <c r="E44" s="21">
        <f t="shared" si="2"/>
        <v>0.48314606741573035</v>
      </c>
      <c r="F44" s="19">
        <f t="shared" si="3"/>
        <v>-1.0858623318307041E-3</v>
      </c>
      <c r="G44" s="1"/>
    </row>
    <row r="45" spans="1:7" x14ac:dyDescent="0.55000000000000004">
      <c r="A45" s="10">
        <v>2010</v>
      </c>
      <c r="B45" s="12">
        <v>1320000</v>
      </c>
      <c r="C45" s="18">
        <f t="shared" si="1"/>
        <v>1037132747.9338815</v>
      </c>
      <c r="D45" s="1">
        <v>44</v>
      </c>
      <c r="E45" s="21">
        <f t="shared" si="2"/>
        <v>0.4943820224719101</v>
      </c>
      <c r="F45" s="19">
        <f t="shared" si="3"/>
        <v>-1.0858623318307041E-3</v>
      </c>
      <c r="G45" s="1"/>
    </row>
    <row r="46" spans="1:7" x14ac:dyDescent="0.55000000000000004">
      <c r="A46" s="10">
        <v>1928</v>
      </c>
      <c r="B46" s="11">
        <v>1325000</v>
      </c>
      <c r="C46" s="18">
        <f t="shared" si="1"/>
        <v>740087293.3884275</v>
      </c>
      <c r="D46" s="1">
        <v>45</v>
      </c>
      <c r="E46" s="21">
        <f t="shared" si="2"/>
        <v>0.5056179775280899</v>
      </c>
      <c r="F46" s="19">
        <f t="shared" si="3"/>
        <v>-6.5455729641690106E-4</v>
      </c>
      <c r="G46" s="1"/>
    </row>
    <row r="47" spans="1:7" x14ac:dyDescent="0.55000000000000004">
      <c r="A47" s="10">
        <v>1993</v>
      </c>
      <c r="B47" s="11">
        <v>1333000</v>
      </c>
      <c r="C47" s="18">
        <f t="shared" si="1"/>
        <v>368814566.11570084</v>
      </c>
      <c r="D47" s="1">
        <v>46</v>
      </c>
      <c r="E47" s="21">
        <f t="shared" si="2"/>
        <v>0.5168539325842697</v>
      </c>
      <c r="F47" s="19">
        <f t="shared" si="3"/>
        <v>-2.30268930563722E-4</v>
      </c>
      <c r="G47" s="1"/>
    </row>
    <row r="48" spans="1:7" x14ac:dyDescent="0.55000000000000004">
      <c r="A48" s="10">
        <v>1963</v>
      </c>
      <c r="B48" s="11">
        <v>1334000</v>
      </c>
      <c r="C48" s="18">
        <f t="shared" si="1"/>
        <v>331405475.20661002</v>
      </c>
      <c r="D48" s="1">
        <v>47</v>
      </c>
      <c r="E48" s="21">
        <f t="shared" si="2"/>
        <v>0.5280898876404494</v>
      </c>
      <c r="F48" s="19">
        <f t="shared" si="3"/>
        <v>-1.9613846194620131E-4</v>
      </c>
      <c r="G48" s="1"/>
    </row>
    <row r="49" spans="1:7" x14ac:dyDescent="0.55000000000000004">
      <c r="A49" s="10">
        <v>1978</v>
      </c>
      <c r="B49" s="11">
        <v>1350000</v>
      </c>
      <c r="C49" s="18">
        <f t="shared" si="1"/>
        <v>4860020.6611568378</v>
      </c>
      <c r="D49" s="1">
        <v>48</v>
      </c>
      <c r="E49" s="21">
        <f t="shared" si="2"/>
        <v>0.5393258426966292</v>
      </c>
      <c r="F49" s="19">
        <f t="shared" si="3"/>
        <v>-3.4832161067798312E-7</v>
      </c>
      <c r="G49" s="1"/>
    </row>
    <row r="50" spans="1:7" x14ac:dyDescent="0.55000000000000004">
      <c r="A50" s="10">
        <v>1998</v>
      </c>
      <c r="B50" s="12">
        <v>1350000</v>
      </c>
      <c r="C50" s="18">
        <f t="shared" si="1"/>
        <v>4860020.6611568378</v>
      </c>
      <c r="D50" s="1">
        <v>49</v>
      </c>
      <c r="E50" s="21">
        <f t="shared" si="2"/>
        <v>0.550561797752809</v>
      </c>
      <c r="F50" s="19">
        <f t="shared" si="3"/>
        <v>-3.4832161067798312E-7</v>
      </c>
      <c r="G50" s="1"/>
    </row>
    <row r="51" spans="1:7" x14ac:dyDescent="0.55000000000000004">
      <c r="A51" s="10">
        <v>1951</v>
      </c>
      <c r="B51" s="11">
        <v>1356000</v>
      </c>
      <c r="C51" s="18">
        <f t="shared" si="1"/>
        <v>14405475.206611892</v>
      </c>
      <c r="D51" s="1">
        <v>50</v>
      </c>
      <c r="E51" s="21">
        <f t="shared" si="2"/>
        <v>0.5617977528089888</v>
      </c>
      <c r="F51" s="19">
        <f t="shared" si="3"/>
        <v>1.7775205509895212E-6</v>
      </c>
      <c r="G51" s="1"/>
    </row>
    <row r="52" spans="1:7" x14ac:dyDescent="0.55000000000000004">
      <c r="A52" s="10">
        <v>1933</v>
      </c>
      <c r="B52" s="11">
        <v>1360000</v>
      </c>
      <c r="C52" s="18">
        <f t="shared" si="1"/>
        <v>60769111.570248596</v>
      </c>
      <c r="D52" s="1">
        <v>51</v>
      </c>
      <c r="E52" s="21">
        <f t="shared" si="2"/>
        <v>0.5730337078651685</v>
      </c>
      <c r="F52" s="19">
        <f t="shared" si="3"/>
        <v>1.5400952353041424E-5</v>
      </c>
      <c r="G52" s="1"/>
    </row>
    <row r="53" spans="1:7" x14ac:dyDescent="0.55000000000000004">
      <c r="A53" s="10">
        <v>1952</v>
      </c>
      <c r="B53" s="11">
        <v>1368000</v>
      </c>
      <c r="C53" s="18">
        <f t="shared" si="1"/>
        <v>249496384.29752201</v>
      </c>
      <c r="D53" s="1">
        <v>52</v>
      </c>
      <c r="E53" s="21">
        <f t="shared" si="2"/>
        <v>0.5842696629213483</v>
      </c>
      <c r="F53" s="19">
        <f t="shared" si="3"/>
        <v>1.2812079678968478E-4</v>
      </c>
      <c r="G53" s="1"/>
    </row>
    <row r="54" spans="1:7" x14ac:dyDescent="0.55000000000000004">
      <c r="A54" s="10">
        <v>1980</v>
      </c>
      <c r="B54" s="11">
        <v>1370000</v>
      </c>
      <c r="C54" s="18">
        <f t="shared" si="1"/>
        <v>316678202.47934037</v>
      </c>
      <c r="D54" s="1">
        <v>53</v>
      </c>
      <c r="E54" s="21">
        <f t="shared" si="2"/>
        <v>0.5955056179775281</v>
      </c>
      <c r="F54" s="19">
        <f t="shared" si="3"/>
        <v>1.8321056047423538E-4</v>
      </c>
      <c r="G54" s="1"/>
    </row>
    <row r="55" spans="1:7" x14ac:dyDescent="0.55000000000000004">
      <c r="A55" s="10">
        <v>2003</v>
      </c>
      <c r="B55" s="12">
        <v>1370000</v>
      </c>
      <c r="C55" s="18">
        <f t="shared" si="1"/>
        <v>316678202.47934037</v>
      </c>
      <c r="D55" s="1">
        <v>54</v>
      </c>
      <c r="E55" s="21">
        <f t="shared" si="2"/>
        <v>0.6067415730337079</v>
      </c>
      <c r="F55" s="19">
        <f t="shared" si="3"/>
        <v>1.8321056047423538E-4</v>
      </c>
      <c r="G55" s="1"/>
    </row>
    <row r="56" spans="1:7" x14ac:dyDescent="0.55000000000000004">
      <c r="A56" s="10">
        <v>1990</v>
      </c>
      <c r="B56" s="11">
        <v>1380000</v>
      </c>
      <c r="C56" s="18">
        <f t="shared" si="1"/>
        <v>772587293.38843215</v>
      </c>
      <c r="D56" s="1">
        <v>55</v>
      </c>
      <c r="E56" s="21">
        <f t="shared" si="2"/>
        <v>0.6179775280898876</v>
      </c>
      <c r="F56" s="19">
        <f t="shared" si="3"/>
        <v>6.9814332208027535E-4</v>
      </c>
      <c r="G56" s="1"/>
    </row>
    <row r="57" spans="1:7" x14ac:dyDescent="0.55000000000000004">
      <c r="A57" s="10">
        <v>2013</v>
      </c>
      <c r="B57" s="12">
        <v>1380000</v>
      </c>
      <c r="C57" s="18">
        <f t="shared" si="1"/>
        <v>772587293.38843215</v>
      </c>
      <c r="D57" s="1">
        <v>56</v>
      </c>
      <c r="E57" s="21">
        <f t="shared" si="2"/>
        <v>0.6292134831460674</v>
      </c>
      <c r="F57" s="19">
        <f t="shared" si="3"/>
        <v>6.9814332208027535E-4</v>
      </c>
      <c r="G57" s="1"/>
    </row>
    <row r="58" spans="1:7" x14ac:dyDescent="0.55000000000000004">
      <c r="A58" s="10">
        <v>1948</v>
      </c>
      <c r="B58" s="11">
        <v>1401000</v>
      </c>
      <c r="C58" s="18">
        <f t="shared" si="1"/>
        <v>2380996384.2975249</v>
      </c>
      <c r="D58" s="1">
        <v>57</v>
      </c>
      <c r="E58" s="21">
        <f t="shared" si="2"/>
        <v>0.6404494382022472</v>
      </c>
      <c r="F58" s="19">
        <f t="shared" si="3"/>
        <v>3.7771249378239454E-3</v>
      </c>
      <c r="G58" s="1"/>
    </row>
    <row r="59" spans="1:7" x14ac:dyDescent="0.55000000000000004">
      <c r="A59" s="10">
        <v>1969</v>
      </c>
      <c r="B59" s="11">
        <v>1404000</v>
      </c>
      <c r="C59" s="18">
        <f t="shared" si="1"/>
        <v>2682769111.5702524</v>
      </c>
      <c r="D59" s="1">
        <v>58</v>
      </c>
      <c r="E59" s="21">
        <f t="shared" si="2"/>
        <v>0.651685393258427</v>
      </c>
      <c r="F59" s="19">
        <f t="shared" si="3"/>
        <v>4.5175003270079344E-3</v>
      </c>
      <c r="G59" s="1"/>
    </row>
    <row r="60" spans="1:7" x14ac:dyDescent="0.55000000000000004">
      <c r="A60" s="10">
        <v>1932</v>
      </c>
      <c r="B60" s="11">
        <v>1410000</v>
      </c>
      <c r="C60" s="18">
        <f t="shared" si="1"/>
        <v>3340314566.1157074</v>
      </c>
      <c r="D60" s="1">
        <v>59</v>
      </c>
      <c r="E60" s="21">
        <f t="shared" si="2"/>
        <v>0.6629213483146067</v>
      </c>
      <c r="F60" s="19">
        <f t="shared" si="3"/>
        <v>6.2763087210811865E-3</v>
      </c>
      <c r="G60" s="1"/>
    </row>
    <row r="61" spans="1:7" x14ac:dyDescent="0.55000000000000004">
      <c r="A61" s="10">
        <v>1939</v>
      </c>
      <c r="B61" s="11">
        <v>1410000</v>
      </c>
      <c r="C61" s="18">
        <f t="shared" si="1"/>
        <v>3340314566.1157074</v>
      </c>
      <c r="D61" s="1">
        <v>60</v>
      </c>
      <c r="E61" s="21">
        <f t="shared" si="2"/>
        <v>0.6741573033707865</v>
      </c>
      <c r="F61" s="19">
        <f t="shared" si="3"/>
        <v>6.2763087210811865E-3</v>
      </c>
      <c r="G61" s="1"/>
    </row>
    <row r="62" spans="1:7" x14ac:dyDescent="0.55000000000000004">
      <c r="A62" s="10">
        <v>1935</v>
      </c>
      <c r="B62" s="11">
        <v>1420000</v>
      </c>
      <c r="C62" s="18">
        <f t="shared" si="1"/>
        <v>4596223657.0247993</v>
      </c>
      <c r="D62" s="1">
        <v>61</v>
      </c>
      <c r="E62" s="21">
        <f t="shared" si="2"/>
        <v>0.6853932584269663</v>
      </c>
      <c r="F62" s="19">
        <f t="shared" si="3"/>
        <v>1.0130362289900326E-2</v>
      </c>
      <c r="G62" s="1"/>
    </row>
    <row r="63" spans="1:7" x14ac:dyDescent="0.55000000000000004">
      <c r="A63" s="10">
        <v>1985</v>
      </c>
      <c r="B63" s="11">
        <v>1430000</v>
      </c>
      <c r="C63" s="18">
        <f t="shared" si="1"/>
        <v>6052132747.9338913</v>
      </c>
      <c r="D63" s="1">
        <v>62</v>
      </c>
      <c r="E63" s="21">
        <f t="shared" si="2"/>
        <v>0.6966292134831461</v>
      </c>
      <c r="F63" s="19">
        <f t="shared" si="3"/>
        <v>1.5306853108841169E-2</v>
      </c>
      <c r="G63" s="1"/>
    </row>
    <row r="64" spans="1:7" x14ac:dyDescent="0.55000000000000004">
      <c r="A64" s="10">
        <v>1989</v>
      </c>
      <c r="B64" s="11">
        <v>1430000</v>
      </c>
      <c r="C64" s="18">
        <f t="shared" si="1"/>
        <v>6052132747.9338913</v>
      </c>
      <c r="D64" s="1">
        <v>63</v>
      </c>
      <c r="E64" s="21">
        <f t="shared" si="2"/>
        <v>0.7078651685393258</v>
      </c>
      <c r="F64" s="19">
        <f t="shared" si="3"/>
        <v>1.5306853108841169E-2</v>
      </c>
      <c r="G64" s="1"/>
    </row>
    <row r="65" spans="1:7" x14ac:dyDescent="0.55000000000000004">
      <c r="A65" s="10">
        <v>1962</v>
      </c>
      <c r="B65" s="11">
        <v>1440000</v>
      </c>
      <c r="C65" s="18">
        <f t="shared" si="1"/>
        <v>7708041838.8429823</v>
      </c>
      <c r="D65" s="1">
        <v>64</v>
      </c>
      <c r="E65" s="21">
        <f t="shared" si="2"/>
        <v>0.7191011235955056</v>
      </c>
      <c r="F65" s="19">
        <f t="shared" si="3"/>
        <v>2.2000843997231088E-2</v>
      </c>
      <c r="G65" s="1"/>
    </row>
    <row r="66" spans="1:7" x14ac:dyDescent="0.55000000000000004">
      <c r="A66" s="10">
        <v>1946</v>
      </c>
      <c r="B66" s="11">
        <v>1481000</v>
      </c>
      <c r="C66" s="18">
        <f t="shared" si="1"/>
        <v>16588269111.570259</v>
      </c>
      <c r="D66" s="1">
        <v>65</v>
      </c>
      <c r="E66" s="21">
        <f t="shared" si="2"/>
        <v>0.7303370786516854</v>
      </c>
      <c r="F66" s="19">
        <f t="shared" ref="F66:F89" si="4">((B66-$J$3)^3)/$J$10</f>
        <v>6.9458412810390766E-2</v>
      </c>
      <c r="G66" s="1"/>
    </row>
    <row r="67" spans="1:7" x14ac:dyDescent="0.55000000000000004">
      <c r="A67" s="10">
        <v>1974</v>
      </c>
      <c r="B67" s="11">
        <v>1530000</v>
      </c>
      <c r="C67" s="18">
        <f t="shared" ref="C67:C89" si="5">(B67-$J$3)^2</f>
        <v>31611223657.024807</v>
      </c>
      <c r="D67" s="1">
        <v>66</v>
      </c>
      <c r="E67" s="21">
        <f t="shared" ref="E67:E89" si="6">D67/(COUNT($B$2:$B$89)+1)</f>
        <v>0.7415730337078652</v>
      </c>
      <c r="F67" s="19">
        <f t="shared" si="4"/>
        <v>0.18271963030696503</v>
      </c>
      <c r="G67" s="1"/>
    </row>
    <row r="68" spans="1:7" x14ac:dyDescent="0.55000000000000004">
      <c r="A68" s="10">
        <v>2002</v>
      </c>
      <c r="B68" s="12">
        <v>1537000</v>
      </c>
      <c r="C68" s="18">
        <f t="shared" si="5"/>
        <v>34149360020.661171</v>
      </c>
      <c r="D68" s="1">
        <v>67</v>
      </c>
      <c r="E68" s="21">
        <f t="shared" si="6"/>
        <v>0.7528089887640449</v>
      </c>
      <c r="F68" s="19">
        <f t="shared" si="4"/>
        <v>0.20516208325374943</v>
      </c>
      <c r="G68" s="1"/>
    </row>
    <row r="69" spans="1:7" x14ac:dyDescent="0.55000000000000004">
      <c r="A69" s="10">
        <v>2005</v>
      </c>
      <c r="B69" s="12">
        <v>1542000</v>
      </c>
      <c r="C69" s="18">
        <f t="shared" si="5"/>
        <v>36022314566.115715</v>
      </c>
      <c r="D69" s="1">
        <v>68</v>
      </c>
      <c r="E69" s="21">
        <f t="shared" si="6"/>
        <v>0.7640449438202247</v>
      </c>
      <c r="F69" s="19">
        <f t="shared" si="4"/>
        <v>0.2222699072016559</v>
      </c>
      <c r="G69" s="1"/>
    </row>
    <row r="70" spans="1:7" x14ac:dyDescent="0.55000000000000004">
      <c r="A70" s="10">
        <v>2009</v>
      </c>
      <c r="B70" s="12">
        <v>1550000</v>
      </c>
      <c r="C70" s="18">
        <f t="shared" si="5"/>
        <v>39123041838.842995</v>
      </c>
      <c r="D70" s="1">
        <v>69</v>
      </c>
      <c r="E70" s="21">
        <f t="shared" si="6"/>
        <v>0.7752808988764045</v>
      </c>
      <c r="F70" s="19">
        <f t="shared" si="4"/>
        <v>0.25157771468078743</v>
      </c>
      <c r="G70" s="1"/>
    </row>
    <row r="71" spans="1:7" x14ac:dyDescent="0.55000000000000004">
      <c r="A71" s="10">
        <v>1994</v>
      </c>
      <c r="B71" s="11">
        <v>1560000</v>
      </c>
      <c r="C71" s="18">
        <f t="shared" si="5"/>
        <v>43178950929.752083</v>
      </c>
      <c r="D71" s="1">
        <v>70</v>
      </c>
      <c r="E71" s="21">
        <f t="shared" si="6"/>
        <v>0.7865168539325843</v>
      </c>
      <c r="F71" s="19">
        <f t="shared" si="4"/>
        <v>0.29169660631010119</v>
      </c>
      <c r="G71" s="1"/>
    </row>
    <row r="72" spans="1:7" x14ac:dyDescent="0.55000000000000004">
      <c r="A72" s="10">
        <v>1949</v>
      </c>
      <c r="B72" s="11">
        <v>1574000</v>
      </c>
      <c r="C72" s="18">
        <f t="shared" si="5"/>
        <v>49193223657.024811</v>
      </c>
      <c r="D72" s="1">
        <v>71</v>
      </c>
      <c r="E72" s="21">
        <f t="shared" si="6"/>
        <v>0.797752808988764</v>
      </c>
      <c r="F72" s="19">
        <f t="shared" si="4"/>
        <v>0.35471632075345411</v>
      </c>
      <c r="G72" s="1"/>
    </row>
    <row r="73" spans="1:7" x14ac:dyDescent="0.55000000000000004">
      <c r="A73" s="10">
        <v>1961</v>
      </c>
      <c r="B73" s="11">
        <v>1580000</v>
      </c>
      <c r="C73" s="18">
        <f t="shared" si="5"/>
        <v>51890769111.570267</v>
      </c>
      <c r="D73" s="1">
        <v>72</v>
      </c>
      <c r="E73" s="21">
        <f t="shared" si="6"/>
        <v>0.8089887640449438</v>
      </c>
      <c r="F73" s="19">
        <f t="shared" si="4"/>
        <v>0.38428940255017091</v>
      </c>
      <c r="G73" s="1"/>
    </row>
    <row r="74" spans="1:7" x14ac:dyDescent="0.55000000000000004">
      <c r="A74" s="10">
        <v>1984</v>
      </c>
      <c r="B74" s="11">
        <v>1600000</v>
      </c>
      <c r="C74" s="18">
        <f t="shared" si="5"/>
        <v>61402587293.388451</v>
      </c>
      <c r="D74" s="1">
        <v>73</v>
      </c>
      <c r="E74" s="21">
        <f t="shared" si="6"/>
        <v>0.8202247191011236</v>
      </c>
      <c r="F74" s="19">
        <f t="shared" si="4"/>
        <v>0.49465596822767921</v>
      </c>
      <c r="G74" s="1"/>
    </row>
    <row r="75" spans="1:7" x14ac:dyDescent="0.55000000000000004">
      <c r="A75" s="10">
        <v>1944</v>
      </c>
      <c r="B75" s="11">
        <v>1610000</v>
      </c>
      <c r="C75" s="18">
        <f t="shared" si="5"/>
        <v>66458496384.297539</v>
      </c>
      <c r="D75" s="1">
        <v>74</v>
      </c>
      <c r="E75" s="21">
        <f t="shared" si="6"/>
        <v>0.8314606741573034</v>
      </c>
      <c r="F75" s="19">
        <f t="shared" si="4"/>
        <v>0.55699207165379117</v>
      </c>
      <c r="G75" s="1"/>
    </row>
    <row r="76" spans="1:7" x14ac:dyDescent="0.55000000000000004">
      <c r="A76" s="10">
        <v>1943</v>
      </c>
      <c r="B76" s="11">
        <v>1648000</v>
      </c>
      <c r="C76" s="18">
        <f t="shared" si="5"/>
        <v>87494950929.75209</v>
      </c>
      <c r="D76" s="1">
        <v>75</v>
      </c>
      <c r="E76" s="21">
        <f t="shared" si="6"/>
        <v>0.84269662921348309</v>
      </c>
      <c r="F76" s="19">
        <f t="shared" si="4"/>
        <v>0.84139075244528838</v>
      </c>
      <c r="G76" s="1"/>
    </row>
    <row r="77" spans="1:7" x14ac:dyDescent="0.55000000000000004">
      <c r="A77" s="10">
        <v>1979</v>
      </c>
      <c r="B77" s="11">
        <v>1690000</v>
      </c>
      <c r="C77" s="18">
        <f t="shared" si="5"/>
        <v>114105769111.57028</v>
      </c>
      <c r="D77" s="1">
        <v>76</v>
      </c>
      <c r="E77" s="21">
        <f t="shared" si="6"/>
        <v>0.8539325842696629</v>
      </c>
      <c r="F77" s="19">
        <f t="shared" si="4"/>
        <v>1.2530968853104902</v>
      </c>
      <c r="G77" s="1"/>
    </row>
    <row r="78" spans="1:7" x14ac:dyDescent="0.55000000000000004">
      <c r="A78" s="10">
        <v>1991</v>
      </c>
      <c r="B78" s="11">
        <v>1690000</v>
      </c>
      <c r="C78" s="18">
        <f t="shared" si="5"/>
        <v>114105769111.57028</v>
      </c>
      <c r="D78" s="1">
        <v>77</v>
      </c>
      <c r="E78" s="21">
        <f t="shared" si="6"/>
        <v>0.8651685393258427</v>
      </c>
      <c r="F78" s="19">
        <f t="shared" si="4"/>
        <v>1.2530968853104902</v>
      </c>
      <c r="G78" s="1"/>
    </row>
    <row r="79" spans="1:7" x14ac:dyDescent="0.55000000000000004">
      <c r="A79" s="10">
        <v>1929</v>
      </c>
      <c r="B79" s="11">
        <v>1730000</v>
      </c>
      <c r="C79" s="18">
        <f t="shared" si="5"/>
        <v>142729405475.20663</v>
      </c>
      <c r="D79" s="1">
        <v>78</v>
      </c>
      <c r="E79" s="21">
        <f t="shared" si="6"/>
        <v>0.8764044943820225</v>
      </c>
      <c r="F79" s="19">
        <f t="shared" si="4"/>
        <v>1.7530464828474213</v>
      </c>
      <c r="G79" s="1"/>
    </row>
    <row r="80" spans="1:7" x14ac:dyDescent="0.55000000000000004">
      <c r="A80" s="10">
        <v>1997</v>
      </c>
      <c r="B80" s="12">
        <v>1780000</v>
      </c>
      <c r="C80" s="18">
        <f t="shared" si="5"/>
        <v>183008950929.75211</v>
      </c>
      <c r="D80" s="1">
        <v>79</v>
      </c>
      <c r="E80" s="21">
        <f t="shared" si="6"/>
        <v>0.88764044943820219</v>
      </c>
      <c r="F80" s="19">
        <f t="shared" si="4"/>
        <v>2.5452576055221208</v>
      </c>
      <c r="G80" s="1"/>
    </row>
    <row r="81" spans="1:7" x14ac:dyDescent="0.55000000000000004">
      <c r="A81" s="10">
        <v>1983</v>
      </c>
      <c r="B81" s="11">
        <v>1790000</v>
      </c>
      <c r="C81" s="18">
        <f t="shared" si="5"/>
        <v>191664860020.66119</v>
      </c>
      <c r="D81" s="1">
        <v>80</v>
      </c>
      <c r="E81" s="21">
        <f t="shared" si="6"/>
        <v>0.898876404494382</v>
      </c>
      <c r="F81" s="19">
        <f t="shared" si="4"/>
        <v>2.727953675017472</v>
      </c>
      <c r="G81" s="1"/>
    </row>
    <row r="82" spans="1:7" x14ac:dyDescent="0.55000000000000004">
      <c r="A82" s="10">
        <v>2008</v>
      </c>
      <c r="B82" s="12">
        <v>1820000</v>
      </c>
      <c r="C82" s="18">
        <f t="shared" si="5"/>
        <v>218832587293.38846</v>
      </c>
      <c r="D82" s="1">
        <v>81</v>
      </c>
      <c r="E82" s="21">
        <f t="shared" si="6"/>
        <v>0.9101123595505618</v>
      </c>
      <c r="F82" s="19">
        <f t="shared" si="4"/>
        <v>3.3280607041722434</v>
      </c>
      <c r="G82" s="1"/>
    </row>
    <row r="83" spans="1:7" x14ac:dyDescent="0.55000000000000004">
      <c r="A83" s="10">
        <v>1975</v>
      </c>
      <c r="B83" s="11">
        <v>1840000</v>
      </c>
      <c r="C83" s="18">
        <f t="shared" si="5"/>
        <v>237944405475.20667</v>
      </c>
      <c r="D83" s="1">
        <v>82</v>
      </c>
      <c r="E83" s="21">
        <f t="shared" si="6"/>
        <v>0.9213483146067416</v>
      </c>
      <c r="F83" s="19">
        <f t="shared" si="4"/>
        <v>3.7734317023592947</v>
      </c>
      <c r="G83" s="1"/>
    </row>
    <row r="84" spans="1:7" x14ac:dyDescent="0.55000000000000004">
      <c r="A84" s="10">
        <v>1950</v>
      </c>
      <c r="B84" s="11">
        <v>1880000</v>
      </c>
      <c r="C84" s="18">
        <f t="shared" si="5"/>
        <v>278568041838.84302</v>
      </c>
      <c r="D84" s="1">
        <v>83</v>
      </c>
      <c r="E84" s="21">
        <f t="shared" si="6"/>
        <v>0.93258426966292129</v>
      </c>
      <c r="F84" s="19">
        <f t="shared" si="4"/>
        <v>4.7799151092304717</v>
      </c>
      <c r="G84" s="1"/>
    </row>
    <row r="85" spans="1:7" x14ac:dyDescent="0.55000000000000004">
      <c r="A85" s="10">
        <v>1945</v>
      </c>
      <c r="B85" s="11">
        <v>1922000</v>
      </c>
      <c r="C85" s="18">
        <f t="shared" si="5"/>
        <v>324666860020.66119</v>
      </c>
      <c r="D85" s="1">
        <v>84</v>
      </c>
      <c r="E85" s="21">
        <f t="shared" si="6"/>
        <v>0.9438202247191011</v>
      </c>
      <c r="F85" s="19">
        <f t="shared" si="4"/>
        <v>6.0142321484544885</v>
      </c>
      <c r="G85" s="1"/>
    </row>
    <row r="86" spans="1:7" x14ac:dyDescent="0.55000000000000004">
      <c r="A86" s="10">
        <v>1973</v>
      </c>
      <c r="B86" s="11">
        <v>1962000</v>
      </c>
      <c r="C86" s="18">
        <f t="shared" si="5"/>
        <v>371850496384.29755</v>
      </c>
      <c r="D86" s="1">
        <v>85</v>
      </c>
      <c r="E86" s="21">
        <f t="shared" si="6"/>
        <v>0.9550561797752809</v>
      </c>
      <c r="F86" s="19">
        <f t="shared" si="4"/>
        <v>7.371838205926065</v>
      </c>
      <c r="G86" s="1"/>
    </row>
    <row r="87" spans="1:7" x14ac:dyDescent="0.55000000000000004">
      <c r="A87" s="10">
        <v>1937</v>
      </c>
      <c r="B87" s="11">
        <v>2080000</v>
      </c>
      <c r="C87" s="18">
        <f t="shared" si="5"/>
        <v>529686223657.02484</v>
      </c>
      <c r="D87" s="1">
        <v>86</v>
      </c>
      <c r="E87" s="21">
        <f t="shared" si="6"/>
        <v>0.9662921348314607</v>
      </c>
      <c r="F87" s="19">
        <f t="shared" si="4"/>
        <v>12.532891017728783</v>
      </c>
      <c r="G87" s="1"/>
    </row>
    <row r="88" spans="1:7" x14ac:dyDescent="0.55000000000000004">
      <c r="A88" s="10">
        <v>1927</v>
      </c>
      <c r="B88" s="11">
        <v>2278000</v>
      </c>
      <c r="C88" s="18">
        <f t="shared" si="5"/>
        <v>857097223657.0249</v>
      </c>
      <c r="D88" s="1">
        <v>87</v>
      </c>
      <c r="E88" s="21">
        <f t="shared" si="6"/>
        <v>0.97752808988764039</v>
      </c>
      <c r="F88" s="19">
        <f t="shared" si="4"/>
        <v>25.796951019007459</v>
      </c>
      <c r="G88" s="1"/>
    </row>
    <row r="89" spans="1:7" x14ac:dyDescent="0.55000000000000004">
      <c r="A89" s="10">
        <v>2011</v>
      </c>
      <c r="B89" s="12">
        <v>2310000</v>
      </c>
      <c r="C89" s="18">
        <f t="shared" si="5"/>
        <v>917372132747.93396</v>
      </c>
      <c r="D89" s="1">
        <v>88</v>
      </c>
      <c r="E89" s="21">
        <f t="shared" si="6"/>
        <v>0.9887640449438202</v>
      </c>
      <c r="F89" s="19">
        <f t="shared" si="4"/>
        <v>28.565482331231834</v>
      </c>
      <c r="G89" s="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/>
  </sheetViews>
  <sheetFormatPr defaultRowHeight="14.4" x14ac:dyDescent="0.55000000000000004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Charts</vt:lpstr>
      </vt:variant>
      <vt:variant>
        <vt:i4>4</vt:i4>
      </vt:variant>
    </vt:vector>
  </HeadingPairs>
  <TitlesOfParts>
    <vt:vector size="11" baseType="lpstr">
      <vt:lpstr>given</vt:lpstr>
      <vt:lpstr>p1a.1</vt:lpstr>
      <vt:lpstr>p1a.2</vt:lpstr>
      <vt:lpstr>p1a.3</vt:lpstr>
      <vt:lpstr>p1b</vt:lpstr>
      <vt:lpstr>p1c&amp;d</vt:lpstr>
      <vt:lpstr>p2a</vt:lpstr>
      <vt:lpstr>hist1</vt:lpstr>
      <vt:lpstr>hist2</vt:lpstr>
      <vt:lpstr>hist3</vt:lpstr>
      <vt:lpstr>cdf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Passalacqua, Paola</dc:creator>
  <cp:lastModifiedBy>Paul</cp:lastModifiedBy>
  <dcterms:created xsi:type="dcterms:W3CDTF">2012-07-24T23:56:50Z</dcterms:created>
  <dcterms:modified xsi:type="dcterms:W3CDTF">2016-09-11T14:38:13Z</dcterms:modified>
</cp:coreProperties>
</file>